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83" documentId="120_S{2AC9BD13-BADA-5192-A53E-5A8FF88502F6}" xr6:coauthVersionLast="47" xr6:coauthVersionMax="47" xr10:uidLastSave="{6AEA25AC-A9A7-4527-B0AB-AB200531F402}"/>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<sst xmlns="http://schemas.openxmlformats.org/spreadsheetml/2006/main" count="180294" uniqueCount="39130">
  <si>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</si>
  <si>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</si>
  <si>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</si>
  <si>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</si>
  <si>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</si>
  <si>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</si>
  <si>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</si>
  <si>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</si>
  <si>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</si>
  <si>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</si>
  <si>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</si>
  <si>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</si>
  <si>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</si>
  <si>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</si>
  <si>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</si>
  <si>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</si>
  <si>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</si>
  <si>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</si>
  <si>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</si>
  <si>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</si>
  <si>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</si>
  <si>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</si>
  <si>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</si>
  <si>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</si>
  <si>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</si>
  <si>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</si>
  <si>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</si>
  <si>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</si>
  <si>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</si>
  <si>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</si>
  <si>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</si>
  <si>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</si>
  <si>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</si>
  <si>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</si>
  <si>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</si>
  <si>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</si>
  <si>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</si>
  <si>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</si>
  <si>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</si>
  <si>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</si>
  <si>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</si>
  <si>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</si>
  <si>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</si>
  <si>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</si>
  <si>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</si>
  <si>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</si>
  <si>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</si>
  <si>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</si>
  <si>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</si>
  <si>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</si>
  <si>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</si>
  <si>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</si>
  <si>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</si>
  <si>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</si>
  <si>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</si>
  <si>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</si>
  <si>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</si>
  <si>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</si>
  <si>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</si>
  <si>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</si>
  <si>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</si>
  <si>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</si>
  <si>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</si>
  <si>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</si>
  <si>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</si>
  <si>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</si>
  <si>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</si>
  <si>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</si>
  <si>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</si>
  <si>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</si>
  <si>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</si>
  <si>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</si>
  <si>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</si>
  <si>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</si>
  <si>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</si>
  <si>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</si>
  <si>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</si>
  <si>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</si>
  <si>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</si>
  <si>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</si>
  <si>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</si>
  <si>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</si>
  <si>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</si>
  <si>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</si>
  <si>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</si>
  <si>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</si>
  <si>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</si>
  <si>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</si>
  <si>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</si>
  <si>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</si>
  <si>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</si>
  <si>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</si>
  <si>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</si>
  <si>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</si>
  <si>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</si>
  <si>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</si>
  <si>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</si>
  <si>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</si>
  <si>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</si>
  <si>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</si>
  <si>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</si>
  <si>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</si>
  <si>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</si>
  <si>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</si>
  <si>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</si>
  <si>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</si>
  <si>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</si>
  <si>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</si>
  <si>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</si>
  <si>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</si>
  <si>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</si>
  <si>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</si>
  <si>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</si>
  <si>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</si>
  <si>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</si>
  <si>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</si>
  <si>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</si>
  <si>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</si>
  <si>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</si>
  <si>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</si>
  <si>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</si>
  <si>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</si>
  <si>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</si>
  <si>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</si>
  <si>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</si>
  <si>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</si>
  <si>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</si>
  <si>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</si>
  <si>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</si>
  <si>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</si>
  <si>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</si>
  <si>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</si>
  <si>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</si>
  <si>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</si>
  <si>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</si>
  <si>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</si>
  <si>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</si>
  <si>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</si>
  <si>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</si>
  <si>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</si>
  <si>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</si>
  <si>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</si>
  <si>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</si>
  <si>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</si>
  <si>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</si>
  <si>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</si>
  <si>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</si>
  <si>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</si>
  <si>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</si>
  <si>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</si>
  <si>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</si>
  <si>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</si>
  <si>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</si>
  <si>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</si>
  <si>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</si>
  <si>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</si>
  <si>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</si>
  <si>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</si>
  <si>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</si>
  <si>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</si>
  <si>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</si>
  <si>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</si>
  <si>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</si>
  <si>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</si>
  <si>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</si>
  <si>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</si>
  <si>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</si>
  <si>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</si>
  <si>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</si>
  <si>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</si>
  <si>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</si>
  <si>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</si>
  <si>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</si>
  <si>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</si>
  <si>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</si>
  <si>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</si>
  <si>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</si>
  <si>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</si>
  <si>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</si>
  <si>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</si>
  <si>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</si>
  <si>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</si>
  <si>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</si>
  <si>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</si>
  <si>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</si>
  <si>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</si>
  <si>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</si>
  <si>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</si>
  <si>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</si>
  <si>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</si>
  <si>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</si>
  <si>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</si>
  <si>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</si>
  <si>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</si>
  <si>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</si>
  <si>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</si>
  <si>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</si>
  <si>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</si>
  <si>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</si>
  <si>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</si>
  <si>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</si>
  <si>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</si>
  <si>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</si>
  <si>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</si>
  <si>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</si>
  <si>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</si>
  <si>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</si>
  <si>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</si>
  <si>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</si>
  <si>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</si>
  <si>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</si>
  <si>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</si>
  <si>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</si>
  <si>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</si>
  <si>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</si>
  <si>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</si>
  <si>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</si>
  <si>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</si>
  <si>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</si>
  <si>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</si>
  <si>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</si>
  <si>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</si>
  <si>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</si>
  <si>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</si>
  <si>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</si>
  <si>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</si>
  <si>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</si>
  <si>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</si>
  <si>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</si>
  <si>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</si>
  <si>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</si>
  <si>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</si>
  <si>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</si>
  <si>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</si>
  <si>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</si>
  <si>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</si>
  <si>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</si>
  <si>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</si>
  <si>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</si>
  <si>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</si>
  <si>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</si>
  <si>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</si>
  <si>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</si>
  <si>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</si>
  <si>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</si>
  <si>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</si>
  <si>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</si>
  <si>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</si>
  <si>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</si>
  <si>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</si>
  <si>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</si>
  <si>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</si>
  <si>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</si>
  <si>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</si>
  <si>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</si>
  <si>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</si>
  <si>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</si>
  <si>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</si>
  <si>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</si>
  <si>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</si>
  <si>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</si>
  <si>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</si>
  <si>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</si>
  <si>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</si>
  <si>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</si>
  <si>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</si>
  <si>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</si>
  <si>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</si>
  <si>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</si>
  <si>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</si>
  <si>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</si>
  <si>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</si>
  <si>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</si>
  <si>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</si>
  <si>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</si>
  <si>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</si>
  <si>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</si>
  <si>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</si>
  <si>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</si>
  <si>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</si>
  <si>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</si>
  <si>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</si>
  <si>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</si>
  <si>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</si>
  <si>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</si>
  <si>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</si>
  <si>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</si>
  <si>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</si>
  <si>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</si>
  <si>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</si>
  <si>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</si>
  <si>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</si>
  <si>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</si>
  <si>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</si>
  <si>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</si>
  <si>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</si>
  <si>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</si>
  <si>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</si>
  <si>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</si>
  <si>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</si>
  <si>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</si>
  <si>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</si>
  <si>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</si>
  <si>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</si>
  <si>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</si>
  <si>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</si>
  <si>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</si>
  <si>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</si>
  <si>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</si>
  <si>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</si>
  <si>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</si>
  <si>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</si>
  <si>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</si>
  <si>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</si>
  <si>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</si>
  <si>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</si>
  <si>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</si>
  <si>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</si>
  <si>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</si>
  <si>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</si>
  <si>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</si>
  <si>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</si>
  <si>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</si>
  <si>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</si>
  <si>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</si>
  <si>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</si>
  <si>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</si>
  <si>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</si>
  <si>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</si>
  <si>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</si>
  <si>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</si>
  <si>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</si>
  <si>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</si>
  <si>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</si>
  <si>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</si>
  <si>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</si>
  <si>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</si>
  <si>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</si>
  <si>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</si>
  <si>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</si>
  <si>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</si>
  <si>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</si>
  <si>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</si>
  <si>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</si>
  <si>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</si>
  <si>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</si>
  <si>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</si>
  <si>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</si>
  <si>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</si>
  <si>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</si>
  <si>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</si>
  <si>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</si>
  <si>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</si>
  <si>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</si>
  <si>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</si>
  <si>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</si>
  <si>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</si>
  <si>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</si>
  <si>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</si>
  <si>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</si>
  <si>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</si>
  <si>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</si>
  <si>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</si>
  <si>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</si>
  <si>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</si>
  <si>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</si>
  <si>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</si>
  <si>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</si>
  <si>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</si>
  <si>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</si>
  <si>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</si>
  <si>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</si>
  <si>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</si>
  <si>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</si>
  <si>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</si>
  <si>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</si>
  <si>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</si>
  <si>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</si>
  <si>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</si>
  <si>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</si>
  <si>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</si>
  <si>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</si>
  <si>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</si>
  <si>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</si>
  <si>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</si>
  <si>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</si>
  <si>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</si>
  <si>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</si>
  <si>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</si>
  <si>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</si>
  <si>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</si>
  <si>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</si>
  <si>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</si>
  <si>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</si>
  <si>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</si>
  <si>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</si>
  <si>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</si>
  <si>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</si>
  <si>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</si>
  <si>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</si>
  <si>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</si>
  <si>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</si>
  <si>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</si>
  <si>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</si>
  <si>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</si>
  <si>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</si>
  <si>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</si>
  <si>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</si>
  <si>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</si>
  <si>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</si>
  <si>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</si>
  <si>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</si>
  <si>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</si>
  <si>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</si>
  <si>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</si>
  <si>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</si>
  <si>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</si>
  <si>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</si>
  <si>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</si>
  <si>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</si>
  <si>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</si>
  <si>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</si>
  <si>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</si>
  <si>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</si>
  <si>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</si>
  <si>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</si>
  <si>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</si>
  <si>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</si>
  <si>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</si>
  <si>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</si>
  <si>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</si>
  <si>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</si>
  <si>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</si>
  <si>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</si>
  <si>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</si>
  <si>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</si>
  <si>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</si>
  <si>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</si>
  <si>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</si>
  <si>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</si>
  <si>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</si>
  <si>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</si>
  <si>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</si>
  <si>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</si>
  <si>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</si>
  <si>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</si>
  <si>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</si>
  <si>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</si>
  <si>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</si>
  <si>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</si>
  <si>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</si>
  <si>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</si>
  <si>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</si>
  <si>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</si>
  <si>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</si>
  <si>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</si>
  <si>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</si>
  <si>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</si>
  <si>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</si>
  <si>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</si>
  <si>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</si>
  <si>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</si>
  <si>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</si>
  <si>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</si>
  <si>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</si>
  <si>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</si>
  <si>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</si>
  <si>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</si>
  <si>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</si>
  <si>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</si>
  <si>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</si>
  <si>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</si>
  <si>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</si>
  <si>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</si>
  <si>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</si>
  <si>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</si>
  <si>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</si>
  <si>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</si>
  <si>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</si>
  <si>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</si>
  <si>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</si>
  <si>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</si>
  <si>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</si>
  <si>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</si>
  <si>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</si>
  <si>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</si>
  <si>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</si>
  <si>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</si>
  <si>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</si>
  <si>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</si>
  <si>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</si>
  <si>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</si>
  <si>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</si>
  <si>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</si>
  <si>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</si>
  <si>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</si>
  <si>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</si>
  <si>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</si>
  <si>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</si>
  <si>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</si>
  <si>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</si>
  <si>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</si>
  <si>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</si>
  <si>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</si>
  <si>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</si>
  <si>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</si>
  <si>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</si>
  <si>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</si>
  <si>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</si>
  <si>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</si>
  <si>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</si>
  <si>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</si>
  <si>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</si>
  <si>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</si>
  <si>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</si>
  <si>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</si>
  <si>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</si>
  <si>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</si>
  <si>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</si>
  <si>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</si>
  <si>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</si>
  <si>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</si>
  <si>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</si>
  <si>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</si>
  <si>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</si>
  <si>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</si>
  <si>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</si>
  <si>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</si>
  <si>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</si>
  <si>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</si>
  <si>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</si>
  <si>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</si>
  <si>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</si>
  <si>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</si>
  <si>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</si>
  <si>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</si>
  <si>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</si>
  <si>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</si>
  <si>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</si>
  <si>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</si>
  <si>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</si>
  <si>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</si>
  <si>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</si>
  <si>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</si>
  <si>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</si>
  <si>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</si>
  <si>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</si>
  <si>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</si>
  <si>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</si>
  <si>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</si>
  <si>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</si>
  <si>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</si>
  <si>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</si>
  <si>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</si>
  <si>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</si>
  <si>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</si>
  <si>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</si>
  <si>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</si>
  <si>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</si>
  <si>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</si>
  <si>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</si>
  <si>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</si>
  <si>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</si>
  <si>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</si>
  <si>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</si>
  <si>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</si>
  <si>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</si>
  <si>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</si>
  <si>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</si>
  <si>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</si>
  <si>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</si>
  <si>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</si>
  <si>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</si>
  <si>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</si>
  <si>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</si>
  <si>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</si>
  <si>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</si>
  <si>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</si>
  <si>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</si>
  <si>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</si>
  <si>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</si>
  <si>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</si>
  <si>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</si>
  <si>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</si>
  <si>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</si>
  <si>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</si>
  <si>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</si>
  <si>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</si>
  <si>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</si>
  <si>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</si>
  <si>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</si>
  <si>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</si>
  <si>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</si>
  <si>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</si>
  <si>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</si>
  <si>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</si>
  <si>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</si>
  <si>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</si>
  <si>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</si>
  <si>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</si>
  <si>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</si>
  <si>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</si>
  <si>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</si>
  <si>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</si>
  <si>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</si>
  <si>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</si>
  <si>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</si>
  <si>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</si>
  <si>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</si>
  <si>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</si>
  <si>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</si>
  <si>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</si>
  <si>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</si>
  <si>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</si>
  <si>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</si>
  <si>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</si>
  <si>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</si>
  <si>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</si>
  <si>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</si>
  <si>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</si>
  <si>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</si>
  <si>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</si>
  <si>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</si>
  <si>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</si>
  <si>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</si>
  <si>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</si>
  <si>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</si>
  <si>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</si>
  <si>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</si>
  <si>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</si>
  <si>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</si>
  <si>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</si>
  <si>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</si>
  <si>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</si>
  <si>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</si>
  <si>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</si>
  <si>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</si>
  <si>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</si>
  <si>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</si>
  <si>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</si>
  <si>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</si>
  <si>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</si>
  <si>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</si>
  <si>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</si>
  <si>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</si>
  <si>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</si>
  <si>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</si>
  <si>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</si>
  <si>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</si>
  <si>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</si>
  <si>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</si>
  <si>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</si>
  <si>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</si>
  <si>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</si>
  <si>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</si>
  <si>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</si>
  <si>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</si>
  <si>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</si>
  <si>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</si>
  <si>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</si>
  <si>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</si>
  <si>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</si>
  <si>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</si>
  <si>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</si>
  <si>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</si>
  <si>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</si>
  <si>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</si>
  <si>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</si>
  <si>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</si>
  <si>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</si>
  <si>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</si>
  <si>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</si>
  <si>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</si>
  <si>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</si>
  <si>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</si>
  <si>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</si>
  <si>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</si>
  <si>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</si>
  <si>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</si>
  <si>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</si>
  <si>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</si>
  <si>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</si>
  <si>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</si>
  <si>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</si>
  <si>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</si>
  <si>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</si>
  <si>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</si>
  <si>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</si>
  <si>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</si>
  <si>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</si>
  <si>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</si>
  <si>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</si>
  <si>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</si>
  <si>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</si>
  <si>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</si>
  <si>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</si>
  <si>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</si>
  <si>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</si>
  <si>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</si>
  <si>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</si>
  <si>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</si>
  <si>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</si>
  <si>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</si>
  <si>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</si>
  <si>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</si>
  <si>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</si>
  <si>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</si>
  <si>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</si>
  <si>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</si>
  <si>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</si>
  <si>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</si>
  <si>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</si>
  <si>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</si>
  <si>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</si>
  <si>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</si>
  <si>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</si>
  <si>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</si>
  <si>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</si>
  <si>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</si>
  <si>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</si>
  <si>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</si>
  <si>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</si>
  <si>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</si>
  <si>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</si>
  <si>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</si>
  <si>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</si>
  <si>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</si>
  <si>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</si>
  <si>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</si>
  <si>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</si>
  <si>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</si>
  <si>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</si>
  <si>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</si>
  <si>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</si>
  <si>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</si>
  <si>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</si>
  <si>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</si>
  <si>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</si>
  <si>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</si>
  <si>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</si>
  <si>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</si>
  <si>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</si>
  <si>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</si>
  <si>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</si>
  <si>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</si>
  <si>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</si>
  <si>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</si>
  <si>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</si>
  <si>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</si>
  <si>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</si>
  <si>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</si>
  <si>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</si>
  <si>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</si>
  <si>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</si>
  <si>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</si>
  <si>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</si>
  <si>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</si>
  <si>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</si>
  <si>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</si>
  <si>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</si>
  <si>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</si>
  <si>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</si>
  <si>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</si>
  <si>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</si>
  <si>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</si>
  <si>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</si>
  <si>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</si>
  <si>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</si>
  <si>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</si>
  <si>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</si>
  <si>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</si>
  <si>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</si>
  <si>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</si>
  <si>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</si>
  <si>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</si>
  <si>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</si>
  <si>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</si>
  <si>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</si>
  <si>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</si>
  <si>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</si>
  <si>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</si>
  <si>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</si>
  <si>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</si>
  <si>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</si>
  <si>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</si>
  <si>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</si>
  <si>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</si>
  <si>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</si>
  <si>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</si>
  <si>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</si>
  <si>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</si>
  <si>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</si>
  <si>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</si>
  <si>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</si>
  <si>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</si>
  <si>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</si>
  <si>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</si>
  <si>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</si>
  <si>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</si>
  <si>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</si>
  <si>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</si>
  <si>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</si>
  <si>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</si>
  <si>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</si>
  <si>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</si>
  <si>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</si>
  <si>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</si>
  <si>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</si>
  <si>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</si>
  <si>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</si>
  <si>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</si>
  <si>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</si>
  <si>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</si>
  <si>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</si>
  <si>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</si>
  <si>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</si>
  <si>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</si>
  <si>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</si>
  <si>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</si>
  <si>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</si>
  <si>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</si>
  <si>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</si>
  <si>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</si>
  <si>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</si>
  <si>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</si>
  <si>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</si>
  <si>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</si>
  <si>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</si>
  <si>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</si>
  <si>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</si>
  <si>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</si>
  <si>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</si>
  <si>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</si>
  <si>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</si>
  <si>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</si>
  <si>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</si>
  <si>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</si>
  <si>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</si>
  <si>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</si>
  <si>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</si>
  <si>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</si>
  <si>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</si>
  <si>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</si>
  <si>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</si>
  <si>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</si>
  <si>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</si>
  <si>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</si>
  <si>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</si>
  <si>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</si>
  <si>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</si>
  <si>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</si>
  <si>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</si>
  <si>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</si>
  <si>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</si>
  <si>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</si>
  <si>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</si>
  <si>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</si>
  <si>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</si>
  <si>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</si>
  <si>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</si>
  <si>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</si>
  <si>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</si>
  <si>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</si>
  <si>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</si>
  <si>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</si>
  <si>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</si>
  <si>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</si>
  <si>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</si>
  <si>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</si>
  <si>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</si>
  <si>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</si>
  <si>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</si>
  <si>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</si>
  <si>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</si>
  <si>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</si>
  <si>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</si>
  <si>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</si>
  <si>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</si>
  <si>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</si>
  <si>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</si>
  <si>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</si>
  <si>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</si>
  <si>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</si>
  <si>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</si>
  <si>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</si>
  <si>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</si>
  <si>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</si>
  <si>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</si>
  <si>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</si>
  <si>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</si>
  <si>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</si>
  <si>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</si>
  <si>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</si>
  <si>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</si>
  <si>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</si>
  <si>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</si>
  <si>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</si>
  <si>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</si>
  <si>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</si>
  <si>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</si>
  <si>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</si>
  <si>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</si>
  <si>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</si>
  <si>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</si>
  <si>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</si>
  <si>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</si>
  <si>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</si>
  <si>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</si>
  <si>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</si>
  <si>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</si>
  <si>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</si>
  <si>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</si>
  <si>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</si>
  <si>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</si>
  <si>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</si>
  <si>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</si>
  <si>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</si>
  <si>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</si>
  <si>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</si>
  <si>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</si>
  <si>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</si>
  <si>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</si>
  <si>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</si>
  <si>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</si>
  <si>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</si>
  <si>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</si>
  <si>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</si>
  <si>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</si>
  <si>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</si>
  <si>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</si>
  <si>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</si>
  <si>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</si>
  <si>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</si>
  <si>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</si>
  <si>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</si>
  <si>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</si>
  <si>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</si>
  <si>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</si>
  <si>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</si>
  <si>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</si>
  <si>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</si>
  <si>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</si>
  <si>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</si>
  <si>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</si>
  <si>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</si>
  <si>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</si>
  <si>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</si>
  <si>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</si>
  <si>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</si>
  <si>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</si>
  <si>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</si>
  <si>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</si>
  <si>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</si>
  <si>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</si>
  <si>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</si>
  <si>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</si>
  <si>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</si>
  <si>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</si>
  <si>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</si>
  <si>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</si>
  <si>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</si>
  <si>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</si>
  <si>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</si>
  <si>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</si>
  <si>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</si>
  <si>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</si>
  <si>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</si>
  <si>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</si>
  <si>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</si>
  <si>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</si>
  <si>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</si>
  <si>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</si>
  <si>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</si>
  <si>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</si>
  <si>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</si>
  <si>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</si>
  <si>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</si>
  <si>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</si>
  <si>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</si>
  <si>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</si>
  <si>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</si>
  <si>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</si>
  <si>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</si>
  <si>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</si>
  <si>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</si>
  <si>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</si>
  <si>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</si>
  <si>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</si>
  <si>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</si>
  <si>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</si>
  <si>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</si>
  <si>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</si>
  <si>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</si>
  <si>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</si>
  <si>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</si>
  <si>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</si>
  <si>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</si>
  <si>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</si>
  <si>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</si>
  <si>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</si>
  <si>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</si>
  <si>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</si>
  <si>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</si>
  <si>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</si>
  <si>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</si>
  <si>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</si>
  <si>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</si>
  <si>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</si>
  <si>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</si>
  <si>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</si>
  <si>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</si>
  <si>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</si>
  <si>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</si>
  <si>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</si>
  <si>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</si>
  <si>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</si>
  <si>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</si>
  <si>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</si>
  <si>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</si>
  <si>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</si>
  <si>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</si>
  <si>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</si>
  <si>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</si>
  <si>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</si>
  <si>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</si>
  <si>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</si>
  <si>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</si>
  <si>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</si>
  <si>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</si>
  <si>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</si>
  <si>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</si>
  <si>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</si>
  <si>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</si>
  <si>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</si>
  <si>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</si>
  <si>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</si>
  <si>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</si>
  <si>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</si>
  <si>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</si>
  <si>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</si>
  <si>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</si>
  <si>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</si>
  <si>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</si>
  <si>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</si>
  <si>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</si>
  <si>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</si>
  <si>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</si>
  <si>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</si>
  <si>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</si>
  <si>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</si>
  <si>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</si>
  <si>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</si>
  <si>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</si>
  <si>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</si>
  <si>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</si>
  <si>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</si>
  <si>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</si>
  <si>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</si>
  <si>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</si>
  <si>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</si>
  <si>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</si>
  <si>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</si>
  <si>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</si>
  <si>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</si>
  <si>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</si>
  <si>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</si>
  <si>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</si>
  <si>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</si>
  <si>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</si>
  <si>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</si>
  <si>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</si>
  <si>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</si>
  <si>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</si>
  <si>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</si>
  <si>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</si>
  <si>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</si>
  <si>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</si>
  <si>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</si>
  <si>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</si>
  <si>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</si>
  <si>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</si>
  <si>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</si>
  <si>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</si>
  <si>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</si>
  <si>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</si>
  <si>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</si>
  <si>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</si>
  <si>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</si>
  <si>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</si>
  <si>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</si>
  <si>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</si>
  <si>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</si>
  <si>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</si>
  <si>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</si>
  <si>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</si>
  <si>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</si>
  <si>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</si>
  <si>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</si>
  <si>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</si>
  <si>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</si>
  <si>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</si>
  <si>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</si>
  <si>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</si>
  <si>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</si>
  <si>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</si>
  <si>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</si>
  <si>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</si>
  <si>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</si>
  <si>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</si>
  <si>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</si>
  <si>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</si>
  <si>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</si>
  <si>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</si>
  <si>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</si>
  <si>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</si>
  <si>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</si>
  <si>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</si>
  <si>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</si>
  <si>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</si>
  <si>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</si>
  <si>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</si>
  <si>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</si>
  <si>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</si>
  <si>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</si>
  <si>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</si>
  <si>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</si>
  <si>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</si>
  <si>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</si>
  <si>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</si>
  <si>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</si>
  <si>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</si>
  <si>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</si>
  <si>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</si>
  <si>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</si>
  <si>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</si>
  <si>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</si>
  <si>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</si>
  <si>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</si>
  <si>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</si>
  <si>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</si>
  <si>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</si>
  <si>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</si>
  <si>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</si>
  <si>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</si>
  <si>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</si>
  <si>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</si>
  <si>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</si>
  <si>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</si>
  <si>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</si>
  <si>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</si>
  <si>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</si>
  <si>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</si>
  <si>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</si>
  <si>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</si>
  <si>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</si>
  <si>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</si>
  <si>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</si>
  <si>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</si>
  <si>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</si>
  <si>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</si>
  <si>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</si>
  <si>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</si>
  <si>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</si>
  <si>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</si>
  <si>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</si>
  <si>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</si>
  <si>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</si>
  <si>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</si>
  <si>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</si>
  <si>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</si>
  <si>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</si>
  <si>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</si>
  <si>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</si>
  <si>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</si>
  <si>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</si>
  <si>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</si>
  <si>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</si>
  <si>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</si>
  <si>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</si>
  <si>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</si>
  <si>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</si>
  <si>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</si>
  <si>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</si>
  <si>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</si>
  <si>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</si>
  <si>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</si>
  <si>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</si>
  <si>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</si>
  <si>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</si>
  <si>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</si>
  <si>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</si>
  <si>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</si>
  <si>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</si>
  <si>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</si>
  <si>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</si>
  <si>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</si>
  <si>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</si>
  <si>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</si>
  <si>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</si>
  <si>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</si>
  <si>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</si>
  <si>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</si>
  <si>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</si>
  <si>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</si>
  <si>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</si>
  <si>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</si>
  <si>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</si>
  <si>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</si>
  <si>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</si>
  <si>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</si>
  <si>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</si>
  <si>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</si>
  <si>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</si>
  <si>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</si>
  <si>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</si>
  <si>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</si>
  <si>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</si>
  <si>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</si>
  <si>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</si>
  <si>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</si>
  <si>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</si>
  <si>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</si>
  <si>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</si>
  <si>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</si>
  <si>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</si>
  <si>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</si>
  <si>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</si>
  <si>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</si>
  <si>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</si>
  <si>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</si>
  <si>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</si>
  <si>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</si>
  <si>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</si>
  <si>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</si>
  <si>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</si>
  <si>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</si>
  <si>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</si>
  <si>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</si>
  <si>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</si>
  <si>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</si>
  <si>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</si>
  <si>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</si>
  <si>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</si>
  <si>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</si>
  <si>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</si>
  <si>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</si>
  <si>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</si>
  <si>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</si>
  <si>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</si>
  <si>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</si>
  <si>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</si>
  <si>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</si>
  <si>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</si>
  <si>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</si>
  <si>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</si>
  <si>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</si>
  <si>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</si>
  <si>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</si>
  <si>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</si>
  <si>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</si>
  <si>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</si>
  <si>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</si>
  <si>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</si>
  <si>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</si>
  <si>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</si>
  <si>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</si>
  <si>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</si>
  <si>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</si>
  <si>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</si>
  <si>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</si>
  <si>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</si>
  <si>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</si>
  <si>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</si>
  <si>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</si>
  <si>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</si>
  <si>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</si>
  <si>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</si>
  <si>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</si>
  <si>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</si>
  <si>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</si>
  <si>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</si>
  <si>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</si>
  <si>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</si>
  <si>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</si>
  <si>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</si>
  <si>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</si>
  <si>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</si>
  <si>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</si>
  <si>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</si>
  <si>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</si>
  <si>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</si>
  <si>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</si>
  <si>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</si>
  <si>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</si>
  <si>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</si>
  <si>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</si>
  <si>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</si>
  <si>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</si>
  <si>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</si>
  <si>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</si>
  <si>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</si>
  <si>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</si>
  <si>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</si>
  <si>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</si>
  <si>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</si>
  <si>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</si>
  <si>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</si>
  <si>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</si>
  <si>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</si>
  <si>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</si>
  <si>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</si>
  <si>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</si>
  <si>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</si>
  <si>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</si>
  <si>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</si>
  <si>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</si>
  <si>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</si>
  <si>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</si>
  <si>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</si>
  <si>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</si>
  <si>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</si>
  <si>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</si>
  <si>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</si>
  <si>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</si>
  <si>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</si>
  <si>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</si>
  <si>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</si>
  <si>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</si>
  <si>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</si>
  <si>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</si>
  <si>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</si>
  <si>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</si>
  <si>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</si>
  <si>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</si>
  <si>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</si>
  <si>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</si>
  <si>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</si>
  <si>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</si>
  <si>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</si>
  <si>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</si>
  <si>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</si>
  <si>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</si>
  <si>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</si>
  <si>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</si>
  <si>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</si>
  <si>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</si>
  <si>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</si>
  <si>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</si>
  <si>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</si>
  <si>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</si>
  <si>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</si>
  <si>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</si>
  <si>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</si>
  <si>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</si>
  <si>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</si>
  <si>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</si>
  <si>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</si>
  <si>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</si>
  <si>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</si>
  <si>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</si>
  <si>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</si>
  <si>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</si>
  <si>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</si>
  <si>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</si>
  <si>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</si>
  <si>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</si>
  <si>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</si>
  <si>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</si>
  <si>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</si>
  <si>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</si>
  <si>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</si>
  <si>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</si>
  <si>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</si>
  <si>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</si>
  <si>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</si>
  <si>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</si>
  <si>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</si>
  <si>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</si>
  <si>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</si>
  <si>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</si>
  <si>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</si>
  <si>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</si>
  <si>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</si>
  <si>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</si>
  <si>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</si>
  <si>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</si>
  <si>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</si>
  <si>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</si>
  <si>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</si>
  <si>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</si>
  <si>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</si>
  <si>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</si>
  <si>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</si>
  <si>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</si>
  <si>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</si>
  <si>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</si>
  <si>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</si>
  <si>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</si>
  <si>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</si>
  <si>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</si>
  <si>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</si>
  <si>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</si>
  <si>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</si>
  <si>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</si>
  <si>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</si>
  <si>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</si>
  <si>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</si>
  <si>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</si>
  <si>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</si>
  <si>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</si>
  <si>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</si>
  <si>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</si>
  <si>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</si>
  <si>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</si>
  <si>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</si>
  <si>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</si>
  <si>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</si>
  <si>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</si>
  <si>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</si>
  <si>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</si>
  <si>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</si>
  <si>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</si>
  <si>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</si>
  <si>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</si>
  <si>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</si>
  <si>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</si>
  <si>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</si>
  <si>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</si>
  <si>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</si>
  <si>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</si>
  <si>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</si>
  <si>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</si>
  <si>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</si>
  <si>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</si>
  <si>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</si>
  <si>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</si>
  <si>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</si>
  <si>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</si>
  <si>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</si>
  <si>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</si>
  <si>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</si>
  <si>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</si>
  <si>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</si>
  <si>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</si>
  <si>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</si>
  <si>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</si>
  <si>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</si>
  <si>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</si>
  <si>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</si>
  <si>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</si>
  <si>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</si>
  <si>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</si>
  <si>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</si>
  <si>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</si>
  <si>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</si>
  <si>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</si>
  <si>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</si>
  <si>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</si>
  <si>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</si>
  <si>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</si>
  <si>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</si>
  <si>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</si>
  <si>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</si>
  <si>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</si>
  <si>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</si>
  <si>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</si>
  <si>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</si>
  <si>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</si>
  <si>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</si>
  <si>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</si>
  <si>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</si>
  <si>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</si>
  <si>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</si>
  <si>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</si>
  <si>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</si>
  <si>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</si>
  <si>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</si>
  <si>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</si>
  <si>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</si>
  <si>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</si>
  <si>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</si>
  <si>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</si>
  <si>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</si>
  <si>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</si>
  <si>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</si>
  <si>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</si>
  <si>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</si>
  <si>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</si>
  <si>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</si>
  <si>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</si>
  <si>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</si>
  <si>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</si>
  <si>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</si>
  <si>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</si>
  <si>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</si>
  <si>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</si>
  <si>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</si>
  <si>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</si>
  <si>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</si>
  <si>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</si>
  <si>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</si>
  <si>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</si>
  <si>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</si>
  <si>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</si>
  <si>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</si>
  <si>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</si>
  <si>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</si>
  <si>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</si>
  <si>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</si>
  <si>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</si>
  <si>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</si>
  <si>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</si>
  <si>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</si>
  <si>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</si>
  <si>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</si>
  <si>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</si>
  <si>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</si>
  <si>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</si>
  <si>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</si>
  <si>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</si>
  <si>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</si>
  <si>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</si>
  <si>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</si>
  <si>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</si>
  <si>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</si>
  <si>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</si>
  <si>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</si>
  <si>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</si>
  <si>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</si>
  <si>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</si>
  <si>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</si>
  <si>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</si>
  <si>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</si>
  <si>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</si>
  <si>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</si>
  <si>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</si>
  <si>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</si>
  <si>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</si>
  <si>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</si>
  <si>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</si>
  <si>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</si>
  <si>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</si>
  <si>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</si>
  <si>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</si>
  <si>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</si>
  <si>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</si>
  <si>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</si>
  <si>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</si>
  <si>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</si>
  <si>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</si>
  <si>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</si>
  <si>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</si>
  <si>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</si>
  <si>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</si>
  <si>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</si>
  <si>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</si>
  <si>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</si>
  <si>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</si>
  <si>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</si>
  <si>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</si>
  <si>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</si>
  <si>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</si>
  <si>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</si>
  <si>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</si>
  <si>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</si>
  <si>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</si>
  <si>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</si>
  <si>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</si>
  <si>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</si>
  <si>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</si>
  <si>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</si>
  <si>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</si>
  <si>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</si>
  <si>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</si>
  <si>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</si>
  <si>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</si>
  <si>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</si>
  <si>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</si>
  <si>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</si>
  <si>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</si>
  <si>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</si>
  <si>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</si>
  <si>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</si>
  <si>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</si>
  <si>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</si>
  <si>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</si>
  <si>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</si>
  <si>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</si>
  <si>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</si>
  <si>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</si>
  <si>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</si>
  <si>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</si>
  <si>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</si>
  <si>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</si>
  <si>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</si>
  <si>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</si>
  <si>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</si>
  <si>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</si>
  <si>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</si>
  <si>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</si>
  <si>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</si>
  <si>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</si>
  <si>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</si>
  <si>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</si>
  <si>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</si>
  <si>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</si>
  <si>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</si>
  <si>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</si>
  <si>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</si>
  <si>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</si>
  <si>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</si>
  <si>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</si>
  <si>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</si>
  <si>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</si>
  <si>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</si>
  <si>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</si>
  <si>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</si>
  <si>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</si>
  <si>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</si>
  <si>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</si>
  <si>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</si>
  <si>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</si>
  <si>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</si>
  <si>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</si>
  <si>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</si>
  <si>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</si>
  <si>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</si>
  <si>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</si>
  <si>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</si>
  <si>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</si>
  <si>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</si>
  <si>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</si>
  <si>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</si>
  <si>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</si>
  <si>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</si>
  <si>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</si>
  <si>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</si>
  <si>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</si>
  <si>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</si>
  <si>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</si>
  <si>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</si>
  <si>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</si>
  <si>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</si>
  <si>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</si>
  <si>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</si>
  <si>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</si>
  <si>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</si>
  <si>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</si>
  <si>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</si>
  <si>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</si>
  <si>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</si>
  <si>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</si>
  <si>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</si>
  <si>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</si>
  <si>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</si>
  <si>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</si>
  <si>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</si>
  <si>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</si>
  <si>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</si>
  <si>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</si>
  <si>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</si>
  <si>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</si>
  <si>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</si>
  <si>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</si>
  <si>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</si>
  <si>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</si>
  <si>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</si>
  <si>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</si>
  <si>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</si>
  <si>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</si>
  <si>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</si>
  <si>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</si>
  <si>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</si>
  <si>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</si>
  <si>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</si>
  <si>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</si>
  <si>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</si>
  <si>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</si>
  <si>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</si>
  <si>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</si>
  <si>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</si>
  <si>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</si>
  <si>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</si>
  <si>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</si>
  <si>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</si>
  <si>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</si>
  <si>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</si>
  <si>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</si>
  <si>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</si>
  <si>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</si>
  <si>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</si>
  <si>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</si>
  <si>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</si>
  <si>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</si>
  <si>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</si>
  <si>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</si>
  <si>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</si>
  <si>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</si>
  <si>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</si>
  <si>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</si>
  <si>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</si>
  <si>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</si>
  <si>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</si>
  <si>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</si>
  <si>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</si>
  <si>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</si>
  <si>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</si>
  <si>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</si>
  <si>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</si>
  <si>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</si>
  <si>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</si>
  <si>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</si>
  <si>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</si>
  <si>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</si>
  <si>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</si>
  <si>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</si>
  <si>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</si>
  <si>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</si>
  <si>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</si>
  <si>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</si>
  <si>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</si>
  <si>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</si>
  <si>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</si>
  <si>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</si>
  <si>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</si>
  <si>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</si>
  <si>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</si>
  <si>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</si>
  <si>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</si>
  <si>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</si>
  <si>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</si>
  <si>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</si>
  <si>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</si>
  <si>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</si>
  <si>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</si>
  <si>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</si>
  <si>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</si>
  <si>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</si>
  <si>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</si>
  <si>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</si>
  <si>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</si>
  <si>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</si>
  <si>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</si>
  <si>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</si>
  <si>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</si>
  <si>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</si>
  <si>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</si>
  <si>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</si>
  <si>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</si>
  <si>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</si>
  <si>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</si>
  <si>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</si>
  <si>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</si>
  <si>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</si>
  <si>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</si>
  <si>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</si>
  <si>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</si>
  <si>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</si>
  <si>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</si>
  <si>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</si>
  <si>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</si>
  <si>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</si>
  <si>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</si>
  <si>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</si>
  <si>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</si>
  <si>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</si>
  <si>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</si>
  <si>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</si>
  <si>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</si>
  <si>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</si>
  <si>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</si>
  <si>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</si>
  <si>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</si>
  <si>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</si>
  <si>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</si>
  <si>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</si>
  <si>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</si>
  <si>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</si>
  <si>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</si>
  <si>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</si>
  <si>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</si>
  <si>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</si>
  <si>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</si>
  <si>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</si>
  <si>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</si>
  <si>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</si>
  <si>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</si>
  <si>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</si>
  <si>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</si>
  <si>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</si>
  <si>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</si>
  <si>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</si>
  <si>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</si>
  <si>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</si>
  <si>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</si>
  <si>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</si>
  <si>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</si>
  <si>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</si>
  <si>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</si>
  <si>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</si>
  <si>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</si>
  <si>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</si>
  <si>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</si>
  <si>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</si>
  <si>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</si>
  <si>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</si>
  <si>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</si>
  <si>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</si>
  <si>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</si>
  <si>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</si>
  <si>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</si>
  <si>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</si>
  <si>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</si>
  <si>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</si>
  <si>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</si>
  <si>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</si>
  <si>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</si>
  <si>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</si>
  <si>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</si>
  <si>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</si>
  <si>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</si>
  <si>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</si>
  <si>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</si>
  <si>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</si>
  <si>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</si>
  <si>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</si>
  <si>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</si>
  <si>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</si>
  <si>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</si>
  <si>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</si>
  <si>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</si>
  <si>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</si>
  <si>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</si>
  <si>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</si>
  <si>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</si>
  <si>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</si>
  <si>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</si>
  <si>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</si>
  <si>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</si>
  <si>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</si>
  <si>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</si>
  <si>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</si>
  <si>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</si>
  <si>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</si>
  <si>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</si>
  <si>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</si>
  <si>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</si>
  <si>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</si>
  <si>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</si>
  <si>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</si>
  <si>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</si>
  <si>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</si>
  <si>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</si>
  <si>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</si>
  <si>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</si>
  <si>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</si>
  <si>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</si>
  <si>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</si>
  <si>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</si>
  <si>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</si>
  <si>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</si>
  <si>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</si>
  <si>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</si>
  <si>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</si>
  <si>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</si>
  <si>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</si>
  <si>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</si>
  <si>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</si>
  <si>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</si>
  <si>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</si>
  <si>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</si>
  <si>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</si>
  <si>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</si>
  <si>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</si>
  <si>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</si>
  <si>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</si>
  <si>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</si>
  <si>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</si>
  <si>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</si>
  <si>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</si>
  <si>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</si>
  <si>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</si>
  <si>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</si>
  <si>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</si>
  <si>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</si>
  <si>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</si>
  <si>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</si>
  <si>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</si>
  <si>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</si>
  <si>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</si>
  <si>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</si>
  <si>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</si>
  <si>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</si>
  <si>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</si>
  <si>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</si>
  <si>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</si>
  <si>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</si>
  <si>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</si>
  <si>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</si>
  <si>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</si>
  <si>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</si>
  <si>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</si>
  <si>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</si>
  <si>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</si>
  <si>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</si>
  <si>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</si>
  <si>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</si>
  <si>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</si>
  <si>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</si>
  <si>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</si>
  <si>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</si>
  <si>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</si>
  <si>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</si>
  <si>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</si>
  <si>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</si>
  <si>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</si>
  <si>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</si>
  <si>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</si>
  <si>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</si>
  <si>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</si>
  <si>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</si>
  <si>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</si>
  <si>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</si>
  <si>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</si>
  <si>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</si>
  <si>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</si>
  <si>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</si>
  <si>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</si>
  <si>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</si>
  <si>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</si>
  <si>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</si>
  <si>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</si>
  <si>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</si>
  <si>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</si>
  <si>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</si>
  <si>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</si>
  <si>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</si>
  <si>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</si>
  <si>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</si>
  <si>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</si>
  <si>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</si>
  <si>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</si>
  <si>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</si>
  <si>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</si>
  <si>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</si>
  <si>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</si>
  <si>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</si>
  <si>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</si>
  <si>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</si>
  <si>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</si>
  <si>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</si>
  <si>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</si>
  <si>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</si>
  <si>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</si>
  <si>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</si>
  <si>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</si>
  <si>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</si>
  <si>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</si>
  <si>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</si>
  <si>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</si>
  <si>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</si>
  <si>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</si>
  <si>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</si>
  <si>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</si>
  <si>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</si>
  <si>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</si>
  <si>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</si>
  <si>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</si>
  <si>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</si>
  <si>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</si>
  <si>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</si>
  <si>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</si>
  <si>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</si>
  <si>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</si>
  <si>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</si>
  <si>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</si>
  <si>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</si>
  <si>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</si>
  <si>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</si>
  <si>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</si>
  <si>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</si>
  <si>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</si>
  <si>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</si>
  <si>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</si>
  <si>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</si>
  <si>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</si>
  <si>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</si>
  <si>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</si>
  <si>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</si>
  <si>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</si>
  <si>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</si>
  <si>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</si>
  <si>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</si>
  <si>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</si>
  <si>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</si>
  <si>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</si>
  <si>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</si>
  <si>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</si>
  <si>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</si>
  <si>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</si>
  <si>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</si>
  <si>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</si>
  <si>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</si>
  <si>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</si>
  <si>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</si>
  <si>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</si>
  <si>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</si>
  <si>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</si>
  <si>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</si>
  <si>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</si>
  <si>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</si>
  <si>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</si>
  <si>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</si>
  <si>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</si>
  <si>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</si>
  <si>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</si>
  <si>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</si>
  <si>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</si>
  <si>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</si>
  <si>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</si>
  <si>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</si>
  <si>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</si>
  <si>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</si>
  <si>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</si>
  <si>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</si>
  <si>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</si>
  <si>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</si>
  <si>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</si>
  <si>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</si>
  <si>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</si>
  <si>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</si>
  <si>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</si>
  <si>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</si>
  <si>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</si>
  <si>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</si>
  <si>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</si>
  <si>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</si>
  <si>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</si>
  <si>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</si>
  <si>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</si>
  <si>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</si>
  <si>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</si>
  <si>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</si>
  <si>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</si>
  <si>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</si>
  <si>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</si>
  <si>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</si>
  <si>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</si>
  <si>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</si>
  <si>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</si>
  <si>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</si>
  <si>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</si>
  <si>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</si>
  <si>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</si>
  <si>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</si>
  <si>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</si>
  <si>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</si>
  <si>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</si>
  <si>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</si>
  <si>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</si>
  <si>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</si>
  <si>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</si>
  <si>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</si>
  <si>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</si>
  <si>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</si>
  <si>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</si>
  <si>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</si>
  <si>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</si>
  <si>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</si>
  <si>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</si>
  <si>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</si>
  <si>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</si>
  <si>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</si>
  <si>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</si>
  <si>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</si>
  <si>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</si>
  <si>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</si>
  <si>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</si>
  <si>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</si>
  <si>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</si>
  <si>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</si>
  <si>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</si>
  <si>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</si>
  <si>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</si>
  <si>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</si>
  <si>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</si>
  <si>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</si>
  <si>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</si>
  <si>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</si>
  <si>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</si>
  <si>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</si>
  <si>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</si>
  <si>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</si>
  <si>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</si>
  <si>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</si>
  <si>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</si>
  <si>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</si>
  <si>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</si>
  <si>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</si>
  <si>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</si>
  <si>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</si>
  <si>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</si>
  <si>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</si>
  <si>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</si>
  <si>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</si>
  <si>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</si>
  <si>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</si>
  <si>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</si>
  <si>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</si>
  <si>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</si>
  <si>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</si>
  <si>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</si>
  <si>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</si>
  <si>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</si>
  <si>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</si>
  <si>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</si>
  <si>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</si>
  <si>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</si>
  <si>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</si>
  <si>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</si>
  <si>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</si>
  <si>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</si>
  <si>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</si>
  <si>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</si>
  <si>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</si>
  <si>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</si>
  <si>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</si>
  <si>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</si>
  <si>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</si>
  <si>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</si>
  <si>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</si>
  <si>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</si>
  <si>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</si>
  <si>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</si>
  <si>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</si>
  <si>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</si>
  <si>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</si>
  <si>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</si>
  <si>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</si>
  <si>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</si>
  <si>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</si>
  <si>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</si>
  <si>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</si>
  <si>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</si>
  <si>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</si>
  <si>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</si>
  <si>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</si>
  <si>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</si>
  <si>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</si>
  <si>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</si>
  <si>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</si>
  <si>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</si>
  <si>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</si>
  <si>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</si>
  <si>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</si>
  <si>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</si>
  <si>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</si>
  <si>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</si>
  <si>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</si>
  <si>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</si>
  <si>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</si>
  <si>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</si>
  <si>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</si>
  <si>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</si>
  <si>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</si>
  <si>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</si>
  <si>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</si>
  <si>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</si>
  <si>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</si>
  <si>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</si>
  <si>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</si>
  <si>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</si>
  <si>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</si>
  <si>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</si>
  <si>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</si>
  <si>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</si>
  <si>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</si>
  <si>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</si>
  <si>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</si>
  <si>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</si>
  <si>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</si>
  <si>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</si>
  <si>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</si>
  <si>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</si>
  <si>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</si>
  <si>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</si>
  <si>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</si>
  <si>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</si>
  <si>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</si>
  <si>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</si>
  <si>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</si>
  <si>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</si>
  <si>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</si>
  <si>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</si>
  <si>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</si>
  <si>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</si>
  <si>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</si>
  <si>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</si>
  <si>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</si>
  <si>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</si>
  <si>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</si>
  <si>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</si>
  <si>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</si>
  <si>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</si>
  <si>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</si>
  <si>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</si>
  <si>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</si>
  <si>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</si>
  <si>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</si>
  <si>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</si>
  <si>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</si>
  <si>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</si>
  <si>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</si>
  <si>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</si>
  <si>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</si>
  <si>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</si>
  <si>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</si>
  <si>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</si>
  <si>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</si>
  <si>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</si>
  <si>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</si>
  <si>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</si>
  <si>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</si>
  <si>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</si>
  <si>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</si>
  <si>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</si>
  <si>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</si>
  <si>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</si>
  <si>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</si>
  <si>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</si>
  <si>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</si>
  <si>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</si>
  <si>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</si>
  <si>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</si>
  <si>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</si>
  <si>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</si>
  <si>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</si>
  <si>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</si>
  <si>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</si>
  <si>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</si>
  <si>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</si>
  <si>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</si>
  <si>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</si>
  <si>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</si>
  <si>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</si>
  <si>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</si>
  <si>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</si>
  <si>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</si>
  <si>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</si>
  <si>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</si>
  <si>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</si>
  <si>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</si>
  <si>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</si>
  <si>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</si>
  <si>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</si>
  <si>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</si>
  <si>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</si>
  <si>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</si>
  <si>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</si>
  <si>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</si>
  <si>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</si>
  <si>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</si>
  <si>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</si>
  <si>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</si>
  <si>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</si>
  <si>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</si>
  <si>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</si>
  <si>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</si>
  <si>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</si>
  <si>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</si>
  <si>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</si>
  <si>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</si>
  <si>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</si>
  <si>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</si>
  <si>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</si>
  <si>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</si>
  <si>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</si>
  <si>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</si>
  <si>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</si>
  <si>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</si>
  <si>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</si>
  <si>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</si>
  <si>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</si>
  <si>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</si>
  <si>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</si>
  <si>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</si>
  <si>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</si>
  <si>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</si>
  <si>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</si>
  <si>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</si>
  <si>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</si>
  <si>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</si>
  <si>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</si>
  <si>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</si>
  <si>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</si>
  <si>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</si>
  <si>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</si>
  <si>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</si>
  <si>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</si>
  <si>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</si>
  <si>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</si>
  <si>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</si>
  <si>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</si>
  <si>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</si>
  <si>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</si>
  <si>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</si>
  <si>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</si>
  <si>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</si>
  <si>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</si>
  <si>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</si>
  <si>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</si>
  <si>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</si>
  <si>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</si>
  <si>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</si>
  <si>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</si>
  <si>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</si>
  <si>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</si>
  <si>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</si>
  <si>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</si>
  <si>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</si>
  <si>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</si>
  <si>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</si>
  <si>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</si>
  <si>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</si>
  <si>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</si>
  <si>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</si>
  <si>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</si>
  <si>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</si>
  <si>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</si>
  <si>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</si>
  <si>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</si>
  <si>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</si>
  <si>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</si>
  <si>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</si>
  <si>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</si>
  <si>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</si>
  <si>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</si>
  <si>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</si>
  <si>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</si>
  <si>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</si>
  <si>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</si>
  <si>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</si>
  <si>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</si>
  <si>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</si>
  <si>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</si>
  <si>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</si>
  <si>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</si>
  <si>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</si>
  <si>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</si>
  <si>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</si>
  <si>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</si>
  <si>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</si>
  <si>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</si>
  <si>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</si>
  <si>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</si>
  <si>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</si>
  <si>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</si>
  <si>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</si>
  <si>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</si>
  <si>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</si>
  <si>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</si>
  <si>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</si>
  <si>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</si>
  <si>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</si>
  <si>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</si>
  <si>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</si>
  <si>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</si>
  <si>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</si>
  <si>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</si>
  <si>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</si>
  <si>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</si>
  <si>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</si>
  <si>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</si>
  <si>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</si>
  <si>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</si>
  <si>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</si>
  <si>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</si>
  <si>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</si>
  <si>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</si>
  <si>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</si>
  <si>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</si>
  <si>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</si>
  <si>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</si>
  <si>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</si>
  <si>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</si>
  <si>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</si>
  <si>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</si>
  <si>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</si>
  <si>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</si>
  <si>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</si>
  <si>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</si>
  <si>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</si>
  <si>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</si>
  <si>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</si>
  <si>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</si>
  <si>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</si>
  <si>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</si>
  <si>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</si>
  <si>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</si>
  <si>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</si>
  <si>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</si>
  <si>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</si>
  <si>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</si>
  <si>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</si>
  <si>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</si>
  <si>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</si>
  <si>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</si>
  <si>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</si>
  <si>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</si>
  <si>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</si>
  <si>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</si>
  <si>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</si>
  <si>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</si>
  <si>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</si>
  <si>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</si>
  <si>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</si>
  <si>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</si>
  <si>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</si>
  <si>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</si>
  <si>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</si>
  <si>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</si>
  <si>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</si>
  <si>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</si>
  <si>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</si>
  <si>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</si>
  <si>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</si>
  <si>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</si>
  <si>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</si>
  <si>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</si>
  <si>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</si>
  <si>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</si>
  <si>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</si>
  <si>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</si>
  <si>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</si>
  <si>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</si>
  <si>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</si>
  <si>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</si>
  <si>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</si>
  <si>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</si>
  <si>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</si>
  <si>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</si>
  <si>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</si>
  <si>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</si>
  <si>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</si>
  <si>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</si>
  <si>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</si>
  <si>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</si>
  <si>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</si>
  <si>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</si>
  <si>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</si>
  <si>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</si>
  <si>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</si>
  <si>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</si>
  <si>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</si>
  <si>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</si>
  <si>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</si>
  <si>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</si>
  <si>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</si>
  <si>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</si>
  <si>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</si>
  <si>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</si>
  <si>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</si>
  <si>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</si>
  <si>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</si>
  <si>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</si>
  <si>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</si>
  <si>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</si>
  <si>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</si>
  <si>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</si>
  <si>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</si>
  <si>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</si>
  <si>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</si>
  <si>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</si>
  <si>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</si>
  <si>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</si>
  <si>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</si>
  <si>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</si>
  <si>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</si>
  <si>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</si>
  <si>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</si>
  <si>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</si>
  <si>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</si>
  <si>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</si>
  <si>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</si>
  <si>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</si>
  <si>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</si>
  <si>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</si>
  <si>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</si>
  <si>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</si>
  <si>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</si>
  <si>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</si>
  <si>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</si>
  <si>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</si>
  <si>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</si>
  <si>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</si>
  <si>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</si>
  <si>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</si>
  <si>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</si>
  <si>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</si>
  <si>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</si>
  <si>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</si>
  <si>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</si>
  <si>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</si>
  <si>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</si>
  <si>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</si>
  <si>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</si>
  <si>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</si>
  <si>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</si>
  <si>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</si>
  <si>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</si>
  <si>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</si>
  <si>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</si>
  <si>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</si>
  <si>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</si>
  <si>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</si>
  <si>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</si>
  <si>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</si>
  <si>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</si>
  <si>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</si>
  <si>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</si>
  <si>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</si>
  <si>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</si>
  <si>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</si>
  <si>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</si>
  <si>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</si>
  <si>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</si>
  <si>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</si>
  <si>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</si>
  <si>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</si>
  <si>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</si>
  <si>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</si>
  <si>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</si>
  <si>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</si>
  <si>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</si>
  <si>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</si>
  <si>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</si>
  <si>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</si>
  <si>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</si>
  <si>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</si>
  <si>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</si>
  <si>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</si>
  <si>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</si>
  <si>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</si>
  <si>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</si>
  <si>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</si>
  <si>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</si>
  <si>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</si>
  <si>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</si>
  <si>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</si>
  <si>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</si>
  <si>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</si>
  <si>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</si>
  <si>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</si>
  <si>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</si>
  <si>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</si>
  <si>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</si>
  <si>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</si>
  <si>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</si>
  <si>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</si>
  <si>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</si>
  <si>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</si>
  <si>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</si>
  <si>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</si>
  <si>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</si>
  <si>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</si>
  <si>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</si>
  <si>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</si>
  <si>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</si>
  <si>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</si>
  <si>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</si>
  <si>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</si>
  <si>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</si>
  <si>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</si>
  <si>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</si>
  <si>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</si>
  <si>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</si>
  <si>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</si>
  <si>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</si>
  <si>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</si>
  <si>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</si>
  <si>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</si>
  <si>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</si>
  <si>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</si>
  <si>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</si>
  <si>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</si>
  <si>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</si>
  <si>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</si>
  <si>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</si>
  <si>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</si>
  <si>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</si>
  <si>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</si>
  <si>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</si>
  <si>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</si>
  <si>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</si>
  <si>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</si>
  <si>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</si>
  <si>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</si>
  <si>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</si>
  <si>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</si>
  <si>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</si>
  <si>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</si>
  <si>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</si>
  <si>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</si>
  <si>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</si>
  <si>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</si>
  <si>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</si>
  <si>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</si>
  <si>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</si>
  <si>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</si>
  <si>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</si>
  <si>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</si>
  <si>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</si>
  <si>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</si>
  <si>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</si>
  <si>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</si>
  <si>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</si>
  <si>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</si>
  <si>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</si>
  <si>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</si>
  <si>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</si>
  <si>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</si>
  <si>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</si>
  <si>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</si>
  <si>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</si>
  <si>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</si>
  <si>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</si>
  <si>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</si>
  <si>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</si>
  <si>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</si>
  <si>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</si>
  <si>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</si>
  <si>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</si>
  <si>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</si>
  <si>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</si>
  <si>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</si>
  <si>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</si>
  <si>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</si>
  <si>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</si>
  <si>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</si>
  <si>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</si>
  <si>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</si>
  <si>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</si>
  <si>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</si>
  <si>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</si>
  <si>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</si>
  <si>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</si>
  <si>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</si>
  <si>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</si>
  <si>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</si>
  <si>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</si>
  <si>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</si>
  <si>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</si>
  <si>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</si>
  <si>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</si>
  <si>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</si>
  <si>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</si>
  <si>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</si>
  <si>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</si>
  <si>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</si>
  <si>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</si>
  <si>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</si>
  <si>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</si>
  <si>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</si>
  <si>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</si>
  <si>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</si>
  <si>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</si>
  <si>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</si>
  <si>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</si>
  <si>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</si>
  <si>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</si>
  <si>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</si>
  <si>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</si>
  <si>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</si>
  <si>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</si>
  <si>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</si>
  <si>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</si>
  <si>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</si>
  <si>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</si>
  <si>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</si>
  <si>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</si>
  <si>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</si>
  <si>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</si>
  <si>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</si>
  <si>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</si>
  <si>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</si>
  <si>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</si>
  <si>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</si>
  <si>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</si>
  <si>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</si>
  <si>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</si>
  <si>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</si>
  <si>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</si>
  <si>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</si>
  <si>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</si>
  <si>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</si>
  <si>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</si>
  <si>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</si>
  <si>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</si>
  <si>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</si>
  <si>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</si>
  <si>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</si>
  <si>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</si>
  <si>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</si>
  <si>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</si>
  <si>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</si>
  <si>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</si>
  <si>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</si>
  <si>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</si>
  <si>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</si>
  <si>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</si>
  <si>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</si>
  <si>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</si>
  <si>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</si>
  <si>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</si>
  <si>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</si>
  <si>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</si>
  <si>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</si>
  <si>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</si>
  <si>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</si>
  <si>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</si>
  <si>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</si>
  <si>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</si>
  <si>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</si>
  <si>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</si>
  <si>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</si>
  <si>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</si>
  <si>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</si>
  <si>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</si>
  <si>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</si>
  <si>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</si>
  <si>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</si>
  <si>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</si>
  <si>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</si>
  <si>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</si>
  <si>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</si>
  <si>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</si>
  <si>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</si>
  <si>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</si>
  <si>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</si>
  <si>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</si>
  <si>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</si>
  <si>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</si>
  <si>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</si>
  <si>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</si>
  <si>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</si>
  <si>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</si>
  <si>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</si>
  <si>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</si>
  <si>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</si>
  <si>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</si>
  <si>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</si>
  <si>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</si>
  <si>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</si>
  <si>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</si>
  <si>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</si>
  <si>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</si>
  <si>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</si>
  <si>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</si>
  <si>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</si>
  <si>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</si>
  <si>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</si>
  <si>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</si>
  <si>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</si>
  <si>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</si>
  <si>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</si>
  <si>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</si>
  <si>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</si>
  <si>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</si>
  <si>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</si>
  <si>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</si>
  <si>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</si>
  <si>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</si>
  <si>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</si>
  <si>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</si>
  <si>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</si>
  <si>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</si>
  <si>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</si>
  <si>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</si>
  <si>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</si>
  <si>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</si>
  <si>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</si>
  <si>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</si>
  <si>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</si>
  <si>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</si>
  <si>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</si>
  <si>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</si>
  <si>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</si>
  <si>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</si>
  <si>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</si>
  <si>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</si>
  <si>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</si>
  <si>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</si>
  <si>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</si>
  <si>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</si>
  <si>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</si>
  <si>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</si>
  <si>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</si>
  <si>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</si>
  <si>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</si>
  <si>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</si>
  <si>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</si>
  <si>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</si>
  <si>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</si>
  <si>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</si>
  <si>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</si>
  <si>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</si>
  <si>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</si>
  <si>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</si>
  <si>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</si>
  <si>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</si>
  <si>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</si>
  <si>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</si>
  <si>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</si>
  <si>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</si>
  <si>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</si>
  <si>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</si>
  <si>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</si>
  <si>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</si>
  <si>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</si>
  <si>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</si>
  <si>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</si>
  <si>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</si>
  <si>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</si>
  <si>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</si>
  <si>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</si>
  <si>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</si>
  <si>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</si>
  <si>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</si>
  <si>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</si>
  <si>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</si>
  <si>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</si>
  <si>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</si>
  <si>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</si>
  <si>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</si>
  <si>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</si>
  <si>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</si>
  <si>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</si>
  <si>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</si>
  <si>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</si>
  <si>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</si>
  <si>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</si>
  <si>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</si>
  <si>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</si>
  <si>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</si>
  <si>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</si>
  <si>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</si>
  <si>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</si>
  <si>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</si>
  <si>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</si>
  <si>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</si>
  <si>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</si>
  <si>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</si>
  <si>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</si>
  <si>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</si>
  <si>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</si>
  <si>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</si>
  <si>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</si>
  <si>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</si>
  <si>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</si>
  <si>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</si>
  <si>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</si>
  <si>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</si>
  <si>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</si>
  <si>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</si>
  <si>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</si>
  <si>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</si>
  <si>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</si>
  <si>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</si>
  <si>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</si>
  <si>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</si>
  <si>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</si>
  <si>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</si>
  <si>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</si>
  <si>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</si>
  <si>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</si>
  <si>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</si>
  <si>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</si>
  <si>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</si>
  <si>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</si>
  <si>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</si>
  <si>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</si>
  <si>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</si>
  <si>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</si>
  <si>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</si>
  <si>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</si>
  <si>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</si>
  <si>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</si>
  <si>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</si>
  <si>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</si>
  <si>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</si>
  <si>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</si>
  <si>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</si>
  <si>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</si>
  <si>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</si>
  <si>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</si>
  <si>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</si>
  <si>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</si>
  <si>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</si>
  <si>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</si>
  <si>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</si>
  <si>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</si>
  <si>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</si>
  <si>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</si>
  <si>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</si>
  <si>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</si>
  <si>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</si>
  <si>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</si>
  <si>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</si>
  <si>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</si>
  <si>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</si>
  <si>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</si>
  <si>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</si>
  <si>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</si>
  <si>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</si>
  <si>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</si>
  <si>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</si>
  <si>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</si>
  <si>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</si>
  <si>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</si>
  <si>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</si>
  <si>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</si>
  <si>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</si>
  <si>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</si>
  <si>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</si>
  <si>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</si>
  <si>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</si>
  <si>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</si>
  <si>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</si>
  <si>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</si>
  <si>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</si>
  <si>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</si>
  <si>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</si>
  <si>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</si>
  <si>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</si>
  <si>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</si>
  <si>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</si>
  <si>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</si>
  <si>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</si>
  <si>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</si>
  <si>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</si>
  <si>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</si>
  <si>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</si>
  <si>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</si>
  <si>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</si>
  <si>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</si>
  <si>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</si>
  <si>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</si>
  <si>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</si>
  <si>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</si>
  <si>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</si>
  <si>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</si>
  <si>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</si>
  <si>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</si>
  <si>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</si>
  <si>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</si>
  <si>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</si>
  <si>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</si>
  <si>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</si>
  <si>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</si>
  <si>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</si>
  <si>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</si>
  <si>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</si>
  <si>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</si>
  <si>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</si>
  <si>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</si>
  <si>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</si>
  <si>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</si>
  <si>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</si>
  <si>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</si>
  <si>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</si>
  <si>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</si>
  <si>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</si>
  <si>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</si>
  <si>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</si>
  <si>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</si>
  <si>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</si>
  <si>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</si>
  <si>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</si>
  <si>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</si>
  <si>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</si>
  <si>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</si>
  <si>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</si>
  <si>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</si>
  <si>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</si>
  <si>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</si>
  <si>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</si>
  <si>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</si>
  <si>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</si>
  <si>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</si>
  <si>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</si>
  <si>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</si>
  <si>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</si>
  <si>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</si>
  <si>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</si>
  <si>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</si>
  <si>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</si>
  <si>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</si>
  <si>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</si>
  <si>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</si>
  <si>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</si>
  <si>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</si>
  <si>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</si>
  <si>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</si>
  <si>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</si>
  <si>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</si>
  <si>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</si>
  <si>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</si>
  <si>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</si>
  <si>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</si>
  <si>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</si>
  <si>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</si>
  <si>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</si>
  <si>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</si>
  <si>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</si>
  <si>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</si>
  <si>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</si>
  <si>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</si>
  <si>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</si>
  <si>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</si>
  <si>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</si>
  <si>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</si>
  <si>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</si>
  <si>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</si>
  <si>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</si>
  <si>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</si>
  <si>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</si>
  <si>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</si>
  <si>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</si>
  <si>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</si>
  <si>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</si>
  <si>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</si>
  <si>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</si>
  <si>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</si>
  <si>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</si>
  <si>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</si>
  <si>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</si>
  <si>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</si>
  <si>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</si>
  <si>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</si>
  <si>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</si>
  <si>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</si>
  <si>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</si>
  <si>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</si>
  <si>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</si>
  <si>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</si>
  <si>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</si>
  <si>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</si>
  <si>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</si>
  <si>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</si>
  <si>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</si>
  <si>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</si>
  <si>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</si>
  <si>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</si>
  <si>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</si>
  <si>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</si>
  <si>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</si>
  <si>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</si>
  <si>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</si>
  <si>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</si>
  <si>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</si>
  <si>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</si>
  <si>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</si>
  <si>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</si>
  <si>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</si>
  <si>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</si>
  <si>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</si>
  <si>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</si>
  <si>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</si>
  <si>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</si>
  <si>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</si>
  <si>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</si>
  <si>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</si>
  <si>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</si>
  <si>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</si>
  <si>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</si>
  <si>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</si>
  <si>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</si>
  <si>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</si>
  <si>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</si>
  <si>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</si>
  <si>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</si>
  <si>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</si>
  <si>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</si>
  <si>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</si>
  <si>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</si>
  <si>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</si>
  <si>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</si>
  <si>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</si>
  <si>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</si>
  <si>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</si>
  <si>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</si>
  <si>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</si>
  <si>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</si>
  <si>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</si>
  <si>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</si>
  <si>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</si>
  <si>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</si>
  <si>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</si>
  <si>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</si>
  <si>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</si>
  <si>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</si>
  <si>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</si>
  <si>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</si>
  <si>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</si>
  <si>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</si>
  <si>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</si>
  <si>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</si>
  <si>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</si>
  <si>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</si>
  <si>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</si>
  <si>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</si>
  <si>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</si>
  <si>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</si>
  <si>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</si>
  <si>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</si>
  <si>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</si>
  <si>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</si>
  <si>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</si>
  <si>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</si>
  <si>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</si>
  <si>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</si>
  <si>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</si>
  <si>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</si>
  <si>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</si>
  <si>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</si>
  <si>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</si>
  <si>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</si>
  <si>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</si>
  <si>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</si>
  <si>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</si>
  <si>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</si>
  <si>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</si>
  <si>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</si>
  <si>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</si>
  <si>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</si>
  <si>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</si>
  <si>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</si>
  <si>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</si>
  <si>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</si>
  <si>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</si>
  <si>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</si>
  <si>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</si>
  <si>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</si>
  <si>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</si>
  <si>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</si>
  <si>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</si>
  <si>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</si>
  <si>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</si>
  <si>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</si>
  <si>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</si>
  <si>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</si>
  <si>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</si>
  <si>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</si>
  <si>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</si>
  <si>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</si>
  <si>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</si>
  <si>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</si>
  <si>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</si>
  <si>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</si>
  <si>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</si>
  <si>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</si>
  <si>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</si>
  <si>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</si>
  <si>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</si>
  <si>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</si>
  <si>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</si>
  <si>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</si>
  <si>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</si>
  <si>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</si>
  <si>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</si>
  <si>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</si>
  <si>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</si>
  <si>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</si>
  <si>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</si>
  <si>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</si>
  <si>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</si>
  <si>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</si>
  <si>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</si>
  <si>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</si>
  <si>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</si>
  <si>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</si>
  <si>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</si>
  <si>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</si>
  <si>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</si>
  <si>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</si>
  <si>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</si>
  <si>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</si>
  <si>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</si>
  <si>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</si>
  <si>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</si>
  <si>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</si>
  <si>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</si>
  <si>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</si>
  <si>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</si>
  <si>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</si>
  <si>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</si>
  <si>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</si>
  <si>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</si>
  <si>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</si>
  <si>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</si>
  <si>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</si>
  <si>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</si>
  <si>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</si>
  <si>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</si>
  <si>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</si>
  <si>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</si>
  <si>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</si>
  <si>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</si>
  <si>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</si>
  <si>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</si>
  <si>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</si>
  <si>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</si>
  <si>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</si>
  <si>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</si>
  <si>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</si>
  <si>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</si>
  <si>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</si>
  <si>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</si>
  <si>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</si>
  <si>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</si>
  <si>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</si>
  <si>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</si>
  <si>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</si>
  <si>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</si>
  <si>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</si>
  <si>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</si>
  <si>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</si>
  <si>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</si>
  <si>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</si>
  <si>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</si>
  <si>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</si>
  <si>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</si>
  <si>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</si>
  <si>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</si>
  <si>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</si>
  <si>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</si>
  <si>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</si>
  <si>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</si>
  <si>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</si>
  <si>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</si>
  <si>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</si>
  <si>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</si>
  <si>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</si>
  <si>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</si>
  <si>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</si>
  <si>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</si>
  <si>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</si>
  <si>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</si>
  <si>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</si>
  <si>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</si>
  <si>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</si>
  <si>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</si>
  <si>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</si>
  <si>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</si>
  <si>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</si>
  <si>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</si>
  <si>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</si>
  <si>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</si>
  <si>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</si>
  <si>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</si>
  <si>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</si>
  <si>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</si>
  <si>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</si>
  <si>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</si>
  <si>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</si>
  <si>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</si>
  <si>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</si>
  <si>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</si>
  <si>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</si>
  <si>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</si>
  <si>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</si>
  <si>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</si>
  <si>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</si>
  <si>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</si>
  <si>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</si>
  <si>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</si>
  <si>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</si>
  <si>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</si>
  <si>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</si>
  <si>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</si>
  <si>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</si>
  <si>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</si>
  <si>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</si>
  <si>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</si>
  <si>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</si>
  <si>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</si>
  <si>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</si>
  <si>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</si>
  <si>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</si>
  <si>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</si>
  <si>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</si>
  <si>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</si>
  <si>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</si>
  <si>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</si>
  <si>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</si>
  <si>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</si>
  <si>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</si>
  <si>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</si>
  <si>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</si>
  <si>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</si>
  <si>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</si>
  <si>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</si>
  <si>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</si>
  <si>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</si>
  <si>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</si>
  <si>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</si>
  <si>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</si>
  <si>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</si>
  <si>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</si>
  <si>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</si>
  <si>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</si>
  <si>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</si>
  <si>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</si>
  <si>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</si>
  <si>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</si>
  <si>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</si>
  <si>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</si>
  <si>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</si>
  <si>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</si>
  <si>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</si>
  <si>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</si>
  <si>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</si>
  <si>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</si>
  <si>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</si>
  <si>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</si>
  <si>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</si>
  <si>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</si>
  <si>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</si>
  <si>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</si>
  <si>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</si>
  <si>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</si>
  <si>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</si>
  <si>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</si>
  <si>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</si>
  <si>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</si>
  <si>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</si>
  <si>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</si>
  <si>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</si>
  <si>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</si>
  <si>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</si>
  <si>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</si>
  <si>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</si>
  <si>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</si>
  <si>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</si>
  <si>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</si>
  <si>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</si>
  <si>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</si>
  <si>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</si>
  <si>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</si>
  <si>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</si>
  <si>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</si>
  <si>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</si>
  <si>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</si>
  <si>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</si>
  <si>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</si>
  <si>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</si>
  <si>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</si>
  <si>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</si>
  <si>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</si>
  <si>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</si>
  <si>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</si>
  <si>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</si>
  <si>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</si>
  <si>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</si>
  <si>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</si>
  <si>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</si>
  <si>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</si>
  <si>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</si>
  <si>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</si>
  <si>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</si>
  <si>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</si>
  <si>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</si>
  <si>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</si>
  <si>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</si>
  <si>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</si>
  <si>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</si>
  <si>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</si>
  <si>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</si>
  <si>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</si>
  <si>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</si>
  <si>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</si>
  <si>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</si>
  <si>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</si>
  <si>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</si>
  <si>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</si>
  <si>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</si>
  <si>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</si>
  <si>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</si>
  <si>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</si>
  <si>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</si>
  <si>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</si>
  <si>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</si>
  <si>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</si>
  <si>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</si>
  <si>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</si>
  <si>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</si>
  <si>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</si>
  <si>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</si>
  <si>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</si>
  <si>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</si>
  <si>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</si>
  <si>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</si>
  <si>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</si>
  <si>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</si>
  <si>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</si>
  <si>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</si>
  <si>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</si>
  <si>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</si>
  <si>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</si>
  <si>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</si>
  <si>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</si>
  <si>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</si>
  <si>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</si>
  <si>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</si>
  <si>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</si>
  <si>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</si>
  <si>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</si>
  <si>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</si>
  <si>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</si>
  <si>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</si>
  <si>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</si>
  <si>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</si>
  <si>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</si>
  <si>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</si>
  <si>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</si>
  <si>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</si>
  <si>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</si>
  <si>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</si>
  <si>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</si>
  <si>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</si>
  <si>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</si>
  <si>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</si>
  <si>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</si>
  <si>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</si>
  <si>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</si>
  <si>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</si>
  <si>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</si>
  <si>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</si>
  <si>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</si>
  <si>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</si>
  <si>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</si>
  <si>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</si>
  <si>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</si>
  <si>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</si>
  <si>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</si>
  <si>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</si>
  <si>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</si>
  <si>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</si>
  <si>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</si>
  <si>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</si>
  <si>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</si>
  <si>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</si>
  <si>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</si>
  <si>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</si>
  <si>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</si>
  <si>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</si>
  <si>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</si>
  <si>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</si>
  <si>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</si>
  <si>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</si>
  <si>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</si>
  <si>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</si>
  <si>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</si>
  <si>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</si>
  <si>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</si>
  <si>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</si>
  <si>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</si>
  <si>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</si>
  <si>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</si>
  <si>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</si>
  <si>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</si>
  <si>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</si>
  <si>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</si>
  <si>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</si>
  <si>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</si>
  <si>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</si>
  <si>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</si>
  <si>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</si>
  <si>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</si>
  <si>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</si>
  <si>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</si>
  <si>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</si>
  <si>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</si>
  <si>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</si>
  <si>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</si>
  <si>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</si>
  <si>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</si>
  <si>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</si>
  <si>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</si>
  <si>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</si>
  <si>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</si>
  <si>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</si>
  <si>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</si>
  <si>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</si>
  <si>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</si>
  <si>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</si>
  <si>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</si>
  <si>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</si>
  <si>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</si>
  <si>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</si>
  <si>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</si>
  <si>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</si>
  <si>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</si>
  <si>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</si>
  <si>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</si>
  <si>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</si>
  <si>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</si>
  <si>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</si>
  <si>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</si>
  <si>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</si>
  <si>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</si>
  <si>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</si>
  <si>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</si>
  <si>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</si>
  <si>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</si>
  <si>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</si>
  <si>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</si>
  <si>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</si>
  <si>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</si>
  <si>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</si>
  <si>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</si>
  <si>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</si>
  <si>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</si>
  <si>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</si>
  <si>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</si>
  <si>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</si>
  <si>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</si>
  <si>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</si>
  <si>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</si>
  <si>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</si>
  <si>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</si>
  <si>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</si>
  <si>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</si>
  <si>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</si>
  <si>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</si>
  <si>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</si>
  <si>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</si>
  <si>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</si>
  <si>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</si>
  <si>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</si>
  <si>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</si>
  <si>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</si>
  <si>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</si>
  <si>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</si>
  <si>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</si>
  <si>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</si>
  <si>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</si>
  <si>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</si>
  <si>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</si>
  <si>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</si>
  <si>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</si>
  <si>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</si>
  <si>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</si>
  <si>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</si>
  <si>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</si>
  <si>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</si>
  <si>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</si>
  <si>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</si>
  <si>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</si>
  <si>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</si>
  <si>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</si>
  <si>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</si>
  <si>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</si>
  <si>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</si>
  <si>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</si>
  <si>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</si>
  <si>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</si>
  <si>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</si>
  <si>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</si>
  <si>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</si>
  <si>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</si>
  <si>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</si>
  <si>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</si>
  <si>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</si>
  <si>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</si>
  <si>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</si>
  <si>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</si>
  <si>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</si>
  <si>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</si>
  <si>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</si>
  <si>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</si>
  <si>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</si>
  <si>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</si>
  <si>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</si>
  <si>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</si>
  <si>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</si>
  <si>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</si>
  <si>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</si>
  <si>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</si>
  <si>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</si>
  <si>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</si>
  <si>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</si>
  <si>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</si>
  <si>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</si>
  <si>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</si>
  <si>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</si>
  <si>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</si>
  <si>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</si>
  <si>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</si>
  <si>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</si>
  <si>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</si>
  <si>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</si>
  <si>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</si>
  <si>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</si>
  <si>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</si>
  <si>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</si>
  <si>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</si>
  <si>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</si>
  <si>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</si>
  <si>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</si>
  <si>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</si>
  <si>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</si>
  <si>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</si>
  <si>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</si>
  <si>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</si>
  <si>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</si>
  <si>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</si>
  <si>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</si>
  <si>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</si>
  <si>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</si>
  <si>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</si>
  <si>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</si>
  <si>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</si>
  <si>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</si>
  <si>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</si>
  <si>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</si>
  <si>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</si>
  <si>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</si>
  <si>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</si>
  <si>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</si>
  <si>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</si>
  <si>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</si>
  <si>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</si>
  <si>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</si>
  <si>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</si>
  <si>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</si>
  <si>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</si>
  <si>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</si>
  <si>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</si>
  <si>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</si>
  <si>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</si>
  <si>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</si>
  <si>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</si>
  <si>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</si>
  <si>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</si>
  <si>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</si>
  <si>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</si>
  <si>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</si>
  <si>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</si>
  <si>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</si>
  <si>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</si>
  <si>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</si>
  <si>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</si>
  <si>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</si>
  <si>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</si>
  <si>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</si>
  <si>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</si>
  <si>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</si>
  <si>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</si>
  <si>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</si>
  <si>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</si>
  <si>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</si>
  <si>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</si>
  <si>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</si>
  <si>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</si>
  <si>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</si>
  <si>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</si>
  <si>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</si>
  <si>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</si>
  <si>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</si>
  <si>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</si>
  <si>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</si>
  <si>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</si>
  <si>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</si>
  <si>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</si>
  <si>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</si>
  <si>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</si>
  <si>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</si>
  <si>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</si>
  <si>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</si>
  <si>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</si>
  <si>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</si>
  <si>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</si>
  <si>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</si>
  <si>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</si>
  <si>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</si>
  <si>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</si>
  <si>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</si>
  <si>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</si>
  <si>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</si>
  <si>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</si>
  <si>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</si>
  <si>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</si>
  <si>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</si>
  <si>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</si>
  <si>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</si>
  <si>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</si>
  <si>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</si>
  <si>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</si>
  <si>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</si>
  <si>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</si>
  <si>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</si>
  <si>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</si>
  <si>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</si>
  <si>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</si>
  <si>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</si>
  <si>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</si>
  <si>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</si>
  <si>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</si>
  <si>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</si>
  <si>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</si>
  <si>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</si>
  <si>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</si>
  <si>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</si>
  <si>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</si>
  <si>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</si>
  <si>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</si>
  <si>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</si>
  <si>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</si>
  <si>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</si>
  <si>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</si>
  <si>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</si>
  <si>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</si>
  <si>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</si>
  <si>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</si>
  <si>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</si>
  <si>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</si>
  <si>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</si>
  <si>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</si>
  <si>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</si>
  <si>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</si>
  <si>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</si>
  <si>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</si>
  <si>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</si>
  <si>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</si>
  <si>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</si>
  <si>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</si>
  <si>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</si>
  <si>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</si>
  <si>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</si>
  <si>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</si>
  <si>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</si>
  <si>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</si>
  <si>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</si>
  <si>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</si>
  <si>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</si>
  <si>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</si>
  <si>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</si>
  <si>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</si>
  <si>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</si>
  <si>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</si>
  <si>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</si>
  <si>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</si>
  <si>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</si>
  <si>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</si>
  <si>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</si>
  <si>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</si>
  <si>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</si>
  <si>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</si>
  <si>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</si>
  <si>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</si>
  <si>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</si>
  <si>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</si>
  <si>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</si>
  <si>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</si>
  <si>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</si>
  <si>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</si>
  <si>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</si>
  <si>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</si>
  <si>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</si>
  <si>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</si>
  <si>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</si>
  <si>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</si>
  <si>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</si>
  <si>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</si>
  <si>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</si>
  <si>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</si>
  <si>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</si>
  <si>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</si>
  <si>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</si>
  <si>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</si>
  <si>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</si>
  <si>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</si>
  <si>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</si>
  <si>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</si>
  <si>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</si>
  <si>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</si>
  <si>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</si>
  <si>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</si>
  <si>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</si>
  <si>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</si>
  <si>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</si>
  <si>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</si>
  <si>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</si>
  <si>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</si>
  <si>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</si>
  <si>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</si>
  <si>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</si>
  <si>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</si>
  <si>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</si>
  <si>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</si>
  <si>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</si>
  <si>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</si>
  <si>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</si>
  <si>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</si>
  <si>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</si>
  <si>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</si>
  <si>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</si>
  <si>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</si>
  <si>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</si>
  <si>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</si>
  <si>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</si>
  <si>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</si>
  <si>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</si>
  <si>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</si>
  <si>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</si>
  <si>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</si>
  <si>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</si>
  <si>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</si>
  <si>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</si>
  <si>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</si>
  <si>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</si>
  <si>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</si>
  <si>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</si>
  <si>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</si>
  <si>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</si>
  <si>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</si>
  <si>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</si>
  <si>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</si>
  <si>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</si>
  <si>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</si>
  <si>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</si>
  <si>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</si>
  <si>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</si>
  <si>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</si>
  <si>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</si>
  <si>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</si>
  <si>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</si>
  <si>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</si>
  <si>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</si>
  <si>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</si>
  <si>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</si>
  <si>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</si>
  <si>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</si>
  <si>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</si>
  <si>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</si>
  <si>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</si>
  <si>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</si>
  <si>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</si>
  <si>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</si>
  <si>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</si>
  <si>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</si>
  <si>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</si>
  <si>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</si>
  <si>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</si>
  <si>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</si>
  <si>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</si>
  <si>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</si>
  <si>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</si>
  <si>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</si>
  <si>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</si>
  <si>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</si>
  <si>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</si>
  <si>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</si>
  <si>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</si>
  <si>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</si>
  <si>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</si>
  <si>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</si>
  <si>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</si>
  <si>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</si>
  <si>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</si>
  <si>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</si>
  <si>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</si>
  <si>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</si>
  <si>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</si>
  <si>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</si>
  <si>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</si>
  <si>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</si>
  <si>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</si>
  <si>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</si>
  <si>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</si>
  <si>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</si>
  <si>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</si>
  <si>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</si>
  <si>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</si>
  <si>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</si>
  <si>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</si>
  <si>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</si>
  <si>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</si>
  <si>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</si>
  <si>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</si>
  <si>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</si>
  <si>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</si>
  <si>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</si>
  <si>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</si>
  <si>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</si>
  <si>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</si>
  <si>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</si>
  <si>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</si>
  <si>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</si>
  <si>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</si>
  <si>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</si>
  <si>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</si>
  <si>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</si>
  <si>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</si>
  <si>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</si>
  <si>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</si>
  <si>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</si>
  <si>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</si>
  <si>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</si>
  <si>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</si>
  <si>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</si>
  <si>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</si>
  <si>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</si>
  <si>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</si>
  <si>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</si>
  <si>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</si>
  <si>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</si>
  <si>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</si>
  <si>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</si>
  <si>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</si>
  <si>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</si>
  <si>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</si>
  <si>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</si>
  <si>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</si>
  <si>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</si>
  <si>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</si>
  <si>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</si>
  <si>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</si>
  <si>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</si>
  <si>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</si>
  <si>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</si>
  <si>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</si>
  <si>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</si>
  <si>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</si>
  <si>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</si>
  <si>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</si>
  <si>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</si>
  <si>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</si>
  <si>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</si>
  <si>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</si>
  <si>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</si>
  <si>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</si>
  <si>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</si>
  <si>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</si>
  <si>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</si>
  <si>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</si>
  <si>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</si>
  <si>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</si>
  <si>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</si>
  <si>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</si>
  <si>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</si>
  <si>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</si>
  <si>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</si>
  <si>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</si>
  <si>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</si>
  <si>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</si>
  <si>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</si>
  <si>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</si>
  <si>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</si>
  <si>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</si>
  <si>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</si>
  <si>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</si>
  <si>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</si>
  <si>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</si>
  <si>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</si>
  <si>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</si>
  <si>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</si>
  <si>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</si>
  <si>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</si>
  <si>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</si>
  <si>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</si>
  <si>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</si>
  <si>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</si>
  <si>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</si>
  <si>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</si>
  <si>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</si>
  <si>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</si>
  <si>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</si>
  <si>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</si>
  <si>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</si>
  <si>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</si>
  <si>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</si>
  <si>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</si>
  <si>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</si>
  <si>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</si>
  <si>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</si>
  <si>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</si>
  <si>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</si>
  <si>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</si>
  <si>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</si>
  <si>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</si>
  <si>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</si>
  <si>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</si>
  <si>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</si>
  <si>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</si>
  <si>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</si>
  <si>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</si>
  <si>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</si>
  <si>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</si>
  <si>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</si>
  <si>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</si>
  <si>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</si>
  <si>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</si>
  <si>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</si>
  <si>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</si>
  <si>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</si>
  <si>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</si>
  <si>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</si>
  <si>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</si>
  <si>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</si>
  <si>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</si>
  <si>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</si>
  <si>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</si>
  <si>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</si>
  <si>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</si>
  <si>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</si>
  <si>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</si>
  <si>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</si>
  <si>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</si>
  <si>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</si>
  <si>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</si>
  <si>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</si>
  <si>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</si>
  <si>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</si>
  <si>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</si>
  <si>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</si>
  <si>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</si>
  <si>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</si>
  <si>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</si>
  <si>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</si>
  <si>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</si>
  <si>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</si>
  <si>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</si>
  <si>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</si>
  <si>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</si>
  <si>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</si>
  <si>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</si>
  <si>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</si>
  <si>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</si>
  <si>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</si>
  <si>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</si>
  <si>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</si>
  <si>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</si>
  <si>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</si>
  <si>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</si>
  <si>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</si>
  <si>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</si>
  <si>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</si>
  <si>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</si>
  <si>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</si>
  <si>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</si>
  <si>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</si>
  <si>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</si>
  <si>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</si>
  <si>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</si>
  <si>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</si>
  <si>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</si>
  <si>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</si>
  <si>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</si>
  <si>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</si>
  <si>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</si>
  <si>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</si>
  <si>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</si>
  <si>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</si>
  <si>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</si>
  <si>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</si>
  <si>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</si>
  <si>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</si>
  <si>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</si>
  <si>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</si>
  <si>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</si>
  <si>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</si>
  <si>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</si>
  <si>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</si>
  <si>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</si>
  <si>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</si>
  <si>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</si>
  <si>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</si>
  <si>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</si>
  <si>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</si>
  <si>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</si>
  <si>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</si>
  <si>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</si>
  <si>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</si>
  <si>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</si>
  <si>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</si>
  <si>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</si>
  <si>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</si>
  <si>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</si>
  <si>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</si>
  <si>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</si>
  <si>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</si>
  <si>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</si>
  <si>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</si>
  <si>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</si>
  <si>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</si>
  <si>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</si>
  <si>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</si>
  <si>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</si>
  <si>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</si>
  <si>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</si>
  <si>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</si>
  <si>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</si>
  <si>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</si>
  <si>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</si>
  <si>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</si>
  <si>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</si>
  <si>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</si>
  <si>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</si>
  <si>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</si>
  <si>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</si>
  <si>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</si>
  <si>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</si>
  <si>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</si>
  <si>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</si>
  <si>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</si>
  <si>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</si>
  <si>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</si>
  <si>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</si>
  <si>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</si>
  <si>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</si>
  <si>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</si>
  <si>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</si>
  <si>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</si>
  <si>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</si>
  <si>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</si>
  <si>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</si>
  <si>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</si>
  <si>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</si>
  <si>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</si>
  <si>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</si>
  <si>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</si>
  <si>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</si>
  <si>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</si>
  <si>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</si>
  <si>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</si>
  <si>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</si>
  <si>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</si>
  <si>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</si>
  <si>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</si>
  <si>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</si>
  <si>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</si>
  <si>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</si>
  <si>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</si>
  <si>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</si>
  <si>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</si>
  <si>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</si>
  <si>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</si>
  <si>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</si>
  <si>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</si>
  <si>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</si>
  <si>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</si>
  <si>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</si>
  <si>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</si>
  <si>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</si>
  <si>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</si>
  <si>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</si>
  <si>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</si>
  <si>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</si>
  <si>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</si>
  <si>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</si>
  <si>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</si>
  <si>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</si>
  <si>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</si>
  <si>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</si>
  <si>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</si>
  <si>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</si>
  <si>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</si>
  <si>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</si>
  <si>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</si>
  <si>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</si>
  <si>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</si>
  <si>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</si>
  <si>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</si>
  <si>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</si>
  <si>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</si>
  <si>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</si>
  <si>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</si>
  <si>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</si>
  <si>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</si>
  <si>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</si>
  <si>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</si>
  <si>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</si>
  <si>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</si>
  <si>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</si>
  <si>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</si>
  <si>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</si>
  <si>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</si>
  <si>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</si>
  <si>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</si>
  <si>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</si>
  <si>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</si>
  <si>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</si>
  <si>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</si>
  <si>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</si>
  <si>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</si>
  <si>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</si>
  <si>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</si>
  <si>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</si>
  <si>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</si>
  <si>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</si>
  <si>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</si>
  <si>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</si>
  <si>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</si>
  <si>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</si>
  <si>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</si>
  <si>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</si>
  <si>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</si>
  <si>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</si>
  <si>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</si>
  <si>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</si>
  <si>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</si>
  <si>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</si>
  <si>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</si>
  <si>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</si>
  <si>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</si>
  <si>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</si>
  <si>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</si>
  <si>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</si>
  <si>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</si>
  <si>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</si>
  <si>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</si>
  <si>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</si>
  <si>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</si>
  <si>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</si>
  <si>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</si>
  <si>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</si>
  <si>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</si>
  <si>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</si>
  <si>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</si>
  <si>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</si>
  <si>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</si>
  <si>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</si>
  <si>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</si>
  <si>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</si>
  <si>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</si>
  <si>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</si>
  <si>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</si>
  <si>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</si>
  <si>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</si>
  <si>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</si>
  <si>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</si>
  <si>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</si>
  <si>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</si>
  <si>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</si>
  <si>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</si>
  <si>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</si>
  <si>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</si>
  <si>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</si>
  <si>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</si>
  <si>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</si>
  <si>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</si>
  <si>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</si>
  <si>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</si>
  <si>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</si>
  <si>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</si>
  <si>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</si>
  <si>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</si>
  <si>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</si>
  <si>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</si>
  <si>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</si>
  <si>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</si>
  <si>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</si>
  <si>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</si>
  <si>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</si>
  <si>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</si>
  <si>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</si>
  <si>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</si>
  <si>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</si>
  <si>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</si>
  <si>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</si>
  <si>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</si>
  <si>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</si>
  <si>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</si>
  <si>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</si>
  <si>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</si>
  <si>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</si>
  <si>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</si>
  <si>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</si>
  <si>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</si>
  <si>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</si>
  <si>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</si>
  <si>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</si>
  <si>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</si>
  <si>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</si>
  <si>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</si>
  <si>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</si>
  <si>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</si>
  <si>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</si>
  <si>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</si>
  <si>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</si>
  <si>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</si>
  <si>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</si>
  <si>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</si>
  <si>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</si>
  <si>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</si>
  <si>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</si>
  <si>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</si>
  <si>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</si>
  <si>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</si>
  <si>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</si>
  <si>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</si>
  <si>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</si>
  <si>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</si>
  <si>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</si>
  <si>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</si>
  <si>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</si>
  <si>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</si>
  <si>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</si>
  <si>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</si>
  <si>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</si>
  <si>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</si>
  <si>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</si>
  <si>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</si>
  <si>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</si>
  <si>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</si>
  <si>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</si>
  <si>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</si>
  <si>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</si>
  <si>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</si>
  <si>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</si>
  <si>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</si>
  <si>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</si>
  <si>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</si>
  <si>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</si>
  <si>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</si>
  <si>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</si>
  <si>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</si>
  <si>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</si>
  <si>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</si>
  <si>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</si>
  <si>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</si>
  <si>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</si>
  <si>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</si>
  <si>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</si>
  <si>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</si>
  <si>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</si>
  <si>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</si>
  <si>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</si>
  <si>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</si>
  <si>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</si>
  <si>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</si>
  <si>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</si>
  <si>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</si>
  <si>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</si>
  <si>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</si>
  <si>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</si>
  <si>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</si>
  <si>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</si>
  <si>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</si>
  <si>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</si>
  <si>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</si>
  <si>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</si>
  <si>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</si>
  <si>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</si>
  <si>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</si>
  <si>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</si>
  <si>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</si>
  <si>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</si>
  <si>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</si>
  <si>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</si>
  <si>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</si>
  <si>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</si>
  <si>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</si>
  <si>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</si>
  <si>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</si>
  <si>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</si>
  <si>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</si>
  <si>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</si>
  <si>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</si>
  <si>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</si>
  <si>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</si>
  <si>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</si>
  <si>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</si>
  <si>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</si>
  <si>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</si>
  <si>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</si>
  <si>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</si>
  <si>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</si>
  <si>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</si>
  <si>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</si>
  <si>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</si>
  <si>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</si>
  <si>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</si>
  <si>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</si>
  <si>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</si>
  <si>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</si>
  <si>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</si>
  <si>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</si>
  <si>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</si>
  <si>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</si>
  <si>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</si>
  <si>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</si>
  <si>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</si>
  <si>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</si>
  <si>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</si>
  <si>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</si>
  <si>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</si>
  <si>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</si>
  <si>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</si>
  <si>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</si>
  <si>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</si>
  <si>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</si>
  <si>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</si>
  <si>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</si>
  <si>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</si>
  <si>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</si>
  <si>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</si>
  <si>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</si>
  <si>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</si>
  <si>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</si>
  <si>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</si>
  <si>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</si>
  <si>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</si>
  <si>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</si>
  <si>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</si>
  <si>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</si>
  <si>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</si>
  <si>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</si>
  <si>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</si>
  <si>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</si>
  <si>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</si>
  <si>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</si>
  <si>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</si>
  <si>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</si>
  <si>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</si>
  <si>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</si>
  <si>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</si>
  <si>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</si>
  <si>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</si>
  <si>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</si>
  <si>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</si>
  <si>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</si>
  <si>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</si>
  <si>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</si>
  <si>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</si>
  <si>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</si>
  <si>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</si>
  <si>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</si>
  <si>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</si>
  <si>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</si>
  <si>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</si>
  <si>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</si>
  <si>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</si>
  <si>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</si>
  <si>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</si>
  <si>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</si>
  <si>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</si>
  <si>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</si>
  <si>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</si>
  <si>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</si>
  <si>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</si>
  <si>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</si>
  <si>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</si>
  <si>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</si>
  <si>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</si>
  <si>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</si>
  <si>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</si>
  <si>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</si>
  <si>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</si>
  <si>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</si>
  <si>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</si>
  <si>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</si>
  <si>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</si>
  <si>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</si>
  <si>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</si>
  <si>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</si>
  <si>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</si>
  <si>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</si>
  <si>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</si>
  <si>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</si>
  <si>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</si>
  <si>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</si>
  <si>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</si>
  <si>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</si>
  <si>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</si>
  <si>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</si>
  <si>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</si>
  <si>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</si>
  <si>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</si>
  <si>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</si>
  <si>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</si>
  <si>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</si>
  <si>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</si>
  <si>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</si>
  <si>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</si>
  <si>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</si>
  <si>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</si>
  <si>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</si>
  <si>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</si>
  <si>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</si>
  <si>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</si>
  <si>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</si>
  <si>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</si>
  <si>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</si>
  <si>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</si>
  <si>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</si>
  <si>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</si>
  <si>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</si>
  <si>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</si>
  <si>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</si>
  <si>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</si>
  <si>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</si>
  <si>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</si>
  <si>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</si>
  <si>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</si>
  <si>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</si>
  <si>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</si>
  <si>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</si>
  <si>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</si>
  <si>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</si>
  <si>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</si>
  <si>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</si>
  <si>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</si>
  <si>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</si>
  <si>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</si>
  <si>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</si>
  <si>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</si>
  <si>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</si>
  <si>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</si>
  <si>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</si>
  <si>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</si>
  <si>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</si>
  <si>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</si>
  <si>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</si>
  <si>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</si>
  <si>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</si>
  <si>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</si>
  <si>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</si>
  <si>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</si>
  <si>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</si>
  <si>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</si>
  <si>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</si>
  <si>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</si>
  <si>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</si>
  <si>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</si>
  <si>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</si>
  <si>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</si>
  <si>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</si>
  <si>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</si>
  <si>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</si>
  <si>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</si>
  <si>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</si>
  <si>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</si>
  <si>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</si>
  <si>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</si>
  <si>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</si>
  <si>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</si>
  <si>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</si>
  <si>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</si>
  <si>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</si>
  <si>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</si>
  <si>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</si>
  <si>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</si>
  <si>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</si>
  <si>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</si>
  <si>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</si>
  <si>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</si>
  <si>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</si>
  <si>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</si>
  <si>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</si>
  <si>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</si>
  <si>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</si>
  <si>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</si>
  <si>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</si>
  <si>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</si>
  <si>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</si>
  <si>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</si>
  <si>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</si>
  <si>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</si>
  <si>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</si>
  <si>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</si>
  <si>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</si>
  <si>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</si>
  <si>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</si>
  <si>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</si>
  <si>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</si>
  <si>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</si>
  <si>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</si>
  <si>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</si>
  <si>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</si>
  <si>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</si>
  <si>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</si>
  <si>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</si>
  <si>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</si>
  <si>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</si>
  <si>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</si>
  <si>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</si>
  <si>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</si>
  <si>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</si>
  <si>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</si>
  <si>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</si>
  <si>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</si>
  <si>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</si>
  <si>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</si>
  <si>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</si>
  <si>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</si>
  <si>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</si>
  <si>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</si>
  <si>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</si>
  <si>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</si>
  <si>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</si>
  <si>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</si>
  <si>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</si>
  <si>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</si>
  <si>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</si>
  <si>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</si>
  <si>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</si>
  <si>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</si>
  <si>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</si>
  <si>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</si>
  <si>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</si>
  <si>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</si>
  <si>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</si>
  <si>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</si>
  <si>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</si>
  <si>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</si>
  <si>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</si>
  <si>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</si>
  <si>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</si>
  <si>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</si>
  <si>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</si>
  <si>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</si>
  <si>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</si>
  <si>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</si>
  <si>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</si>
  <si>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</si>
  <si>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</si>
  <si>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</si>
  <si>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</si>
  <si>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</si>
  <si>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</si>
  <si>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</si>
  <si>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</si>
  <si>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</si>
  <si>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</si>
  <si>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</si>
  <si>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</si>
  <si>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</si>
  <si>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</si>
  <si>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</si>
  <si>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</si>
  <si>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</si>
  <si>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</si>
  <si>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</si>
  <si>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</si>
  <si>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</si>
  <si>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</si>
  <si>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</si>
  <si>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</si>
  <si>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</si>
  <si>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</si>
  <si>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</si>
  <si>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</si>
  <si>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</si>
  <si>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</si>
  <si>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</si>
  <si>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</si>
  <si>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</si>
  <si>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</si>
  <si>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</si>
  <si>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</si>
  <si>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</si>
  <si>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</si>
  <si>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</si>
  <si>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</si>
  <si>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</si>
  <si>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</si>
  <si>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</si>
  <si>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</si>
  <si>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</si>
  <si>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</si>
  <si>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</si>
  <si>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</si>
  <si>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</si>
  <si>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</si>
  <si>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</si>
  <si>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</si>
  <si>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</si>
  <si>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</si>
  <si>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</si>
  <si>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</si>
  <si>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</si>
  <si>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</si>
  <si>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</si>
  <si>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</si>
  <si>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</si>
  <si>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</si>
  <si>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</si>
  <si>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</si>
  <si>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</si>
  <si>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</si>
  <si>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</si>
  <si>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</si>
  <si>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</si>
  <si>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</si>
  <si>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</si>
  <si>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</si>
  <si>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</si>
  <si>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</si>
  <si>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</si>
  <si>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</si>
  <si>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</si>
  <si>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</si>
  <si>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</si>
  <si>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</si>
  <si>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</si>
  <si>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</si>
  <si>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</si>
  <si>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</si>
  <si>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</si>
  <si>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</si>
  <si>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</si>
  <si>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</si>
  <si>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</si>
  <si>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</si>
  <si>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</si>
  <si>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</si>
  <si>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</si>
  <si>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</si>
  <si>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</si>
  <si>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</si>
  <si>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</si>
  <si>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</si>
  <si>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</si>
  <si>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</si>
  <si>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</si>
  <si>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</si>
  <si>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</si>
  <si>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</si>
  <si>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</si>
  <si>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</si>
  <si>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</si>
  <si>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</si>
  <si>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</si>
  <si>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</si>
  <si>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</si>
  <si>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</si>
  <si>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</si>
  <si>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</si>
  <si>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</si>
  <si>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</si>
  <si>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</si>
  <si>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</si>
  <si>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</si>
  <si>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</si>
  <si>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</si>
  <si>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</si>
  <si>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</si>
  <si>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</si>
  <si>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</si>
  <si>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</si>
  <si>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</si>
  <si>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</si>
  <si>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</si>
  <si>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</si>
  <si>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</si>
  <si>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</si>
  <si>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</si>
  <si>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</si>
  <si>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</si>
  <si>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</si>
  <si>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</si>
  <si>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</si>
  <si>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</si>
  <si>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</si>
  <si>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</si>
  <si>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</si>
  <si>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</si>
  <si>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</si>
  <si>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</si>
  <si>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</si>
  <si>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</si>
  <si>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</si>
  <si>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</si>
  <si>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</si>
  <si>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</si>
  <si>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</si>
  <si>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</si>
  <si>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</si>
  <si>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</si>
  <si>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</si>
  <si>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</si>
  <si>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</si>
  <si>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</si>
  <si>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</si>
  <si>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</si>
  <si>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</si>
  <si>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</si>
  <si>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</si>
  <si>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</si>
  <si>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</si>
  <si>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</si>
  <si>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</si>
  <si>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</si>
  <si>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</si>
  <si>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</si>
  <si>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</si>
  <si>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</si>
  <si>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</si>
  <si>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</si>
  <si>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</si>
  <si>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</si>
  <si>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</si>
  <si>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</si>
  <si>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</si>
  <si>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</si>
  <si>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</si>
  <si>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</si>
  <si>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</si>
  <si>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</si>
  <si>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</si>
  <si>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</si>
  <si>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</si>
  <si>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</si>
  <si>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</si>
  <si>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</si>
  <si>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</si>
  <si>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</si>
  <si>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</si>
  <si>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</si>
  <si>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</si>
  <si>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</si>
  <si>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</si>
  <si>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</si>
  <si>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</si>
  <si>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</si>
  <si>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</si>
  <si>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</si>
  <si>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</si>
  <si>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</si>
  <si>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</si>
  <si>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</si>
  <si>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</si>
  <si>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</si>
  <si>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</si>
  <si>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</si>
  <si>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</si>
  <si>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</si>
  <si>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</si>
  <si>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</si>
  <si>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</si>
  <si>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</si>
  <si>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</si>
  <si>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</si>
  <si>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</si>
  <si>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</si>
  <si>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</si>
  <si>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</si>
  <si>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</si>
  <si>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</si>
  <si>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</si>
  <si>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</si>
  <si>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</si>
  <si>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</si>
  <si>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</si>
  <si>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</si>
  <si>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</si>
  <si>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</si>
  <si>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</si>
  <si>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</si>
  <si>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</si>
  <si>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</si>
  <si>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</si>
  <si>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</si>
  <si>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</si>
  <si>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</si>
  <si>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</si>
  <si>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</si>
  <si>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</si>
  <si>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</si>
  <si>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</si>
  <si>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</si>
  <si>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</si>
  <si>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</si>
  <si>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</si>
  <si>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</si>
  <si>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</si>
  <si>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</si>
  <si>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</si>
  <si>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</si>
  <si>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</si>
  <si>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</si>
  <si>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</si>
  <si>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</si>
  <si>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</si>
  <si>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</si>
  <si>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</si>
  <si>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</si>
  <si>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</si>
  <si>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</si>
  <si>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</si>
  <si>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</si>
  <si>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</si>
  <si>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</si>
  <si>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</si>
  <si>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</si>
  <si>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</si>
  <si>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</si>
  <si>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</si>
  <si>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</si>
  <si>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</si>
  <si>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</si>
  <si>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</si>
  <si>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</si>
  <si>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</si>
  <si>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</si>
  <si>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</si>
  <si>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</si>
  <si>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</si>
  <si>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</si>
  <si>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</si>
  <si>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</si>
  <si>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</si>
  <si>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</si>
  <si>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</si>
  <si>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</si>
  <si>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</si>
  <si>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</si>
  <si>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</si>
  <si>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</si>
  <si>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</si>
  <si>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</si>
  <si>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</si>
  <si>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</si>
  <si>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</si>
  <si>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</si>
  <si>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</si>
  <si>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</si>
  <si>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</si>
  <si>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</si>
  <si>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</si>
  <si>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</si>
  <si>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</si>
  <si>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</si>
  <si>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</si>
  <si>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</si>
  <si>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</si>
  <si>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</si>
  <si>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</si>
  <si>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</si>
  <si>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</si>
  <si>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</si>
  <si>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</si>
  <si>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</si>
  <si>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</si>
  <si>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</si>
  <si>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</si>
  <si>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</si>
  <si>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</si>
  <si>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</si>
  <si>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</si>
  <si>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</si>
  <si>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</si>
  <si>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</si>
  <si>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</si>
  <si>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</si>
  <si>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</si>
  <si>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</si>
  <si>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</si>
  <si>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</si>
  <si>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</si>
  <si>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</si>
  <si>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</si>
  <si>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</si>
  <si>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</si>
  <si>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</si>
  <si>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</si>
  <si>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</si>
  <si>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</si>
  <si>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</si>
  <si>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</si>
  <si>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</si>
  <si>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</si>
  <si>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</si>
  <si>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</si>
  <si>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</si>
  <si>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</si>
  <si>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</si>
  <si>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</si>
  <si>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</si>
  <si>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</si>
  <si>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</si>
  <si>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</si>
  <si>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</si>
  <si>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</si>
  <si>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</si>
  <si>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</si>
  <si>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</si>
  <si>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</si>
  <si>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</si>
  <si>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</si>
  <si>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</si>
  <si>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</si>
  <si>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</si>
  <si>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</si>
  <si>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</si>
  <si>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</si>
  <si>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</si>
  <si>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</si>
  <si>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</si>
  <si>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</si>
  <si>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</si>
  <si>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</si>
  <si>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</si>
  <si>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</si>
  <si>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</si>
  <si>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</si>
  <si>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</si>
  <si>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</si>
  <si>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</si>
  <si>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</si>
  <si>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</si>
  <si>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</si>
  <si>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</si>
  <si>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</si>
  <si>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</si>
  <si>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</si>
  <si>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</si>
  <si>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</si>
  <si>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</si>
  <si>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</si>
  <si>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</si>
  <si>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</si>
  <si>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</si>
  <si>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</si>
  <si>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</si>
  <si>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</si>
  <si>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</si>
  <si>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</si>
  <si>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</si>
  <si>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</si>
  <si>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</si>
  <si>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</si>
  <si>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</si>
  <si>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</si>
  <si>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</si>
  <si>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</si>
  <si>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</si>
  <si>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</si>
  <si>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</si>
  <si>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</si>
  <si>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</si>
  <si>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</si>
  <si>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</si>
  <si>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</si>
  <si>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</si>
  <si>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</si>
  <si>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</si>
  <si>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</si>
  <si>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</si>
  <si>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</si>
  <si>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</si>
  <si>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</si>
  <si>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</si>
  <si>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</si>
  <si>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</si>
  <si>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</si>
  <si>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</si>
  <si>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</si>
  <si>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</si>
  <si>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</si>
  <si>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</si>
  <si>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</si>
  <si>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</si>
  <si>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</si>
  <si>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</si>
  <si>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</si>
  <si>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</si>
  <si>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</si>
  <si>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</si>
  <si>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</si>
  <si>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</si>
  <si>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</si>
  <si>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</si>
  <si>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</si>
  <si>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</si>
  <si>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</si>
  <si>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</si>
  <si>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</si>
  <si>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</si>
  <si>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</si>
  <si>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</si>
  <si>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</si>
  <si>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</si>
  <si>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</si>
  <si>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</si>
  <si>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</si>
  <si>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</si>
  <si>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</si>
  <si>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</si>
  <si>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</si>
  <si>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</si>
  <si>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</si>
  <si>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</si>
  <si>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</si>
  <si>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</si>
  <si>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</si>
  <si>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</si>
  <si>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</si>
  <si>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</si>
  <si>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</si>
  <si>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</si>
  <si>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</si>
  <si>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</si>
  <si>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</si>
  <si>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</si>
  <si>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</si>
  <si>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</si>
  <si>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</si>
  <si>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</si>
  <si>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</si>
  <si>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</si>
  <si>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</si>
  <si>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</si>
  <si>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</si>
  <si>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</si>
  <si>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</si>
  <si>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</si>
  <si>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</si>
  <si>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</si>
  <si>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</si>
  <si>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</si>
  <si>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</si>
  <si>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</si>
  <si>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</si>
  <si>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</si>
  <si>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</si>
  <si>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</si>
  <si>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</si>
  <si>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</si>
  <si>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</si>
  <si>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</si>
  <si>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</si>
  <si>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</si>
  <si>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</si>
  <si>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</si>
  <si>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</si>
  <si>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</si>
  <si>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</si>
  <si>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</si>
  <si>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</si>
  <si>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</si>
  <si>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</si>
  <si>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</si>
  <si>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</si>
  <si>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</si>
  <si>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</si>
  <si>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</si>
  <si>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</si>
  <si>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</si>
  <si>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</si>
  <si>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</si>
  <si>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</si>
  <si>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</si>
  <si>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</si>
  <si>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</si>
  <si>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</si>
  <si>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</si>
  <si>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</si>
  <si>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</si>
  <si>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</si>
  <si>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</si>
  <si>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</si>
  <si>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</si>
  <si>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</si>
  <si>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</si>
  <si>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</si>
  <si>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</si>
  <si>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</si>
  <si>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</si>
  <si>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</si>
  <si>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</si>
  <si>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</si>
  <si>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</si>
  <si>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</si>
  <si>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</si>
  <si>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</si>
  <si>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</si>
  <si>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</si>
  <si>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</si>
  <si>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</si>
  <si>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</si>
  <si>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</si>
  <si>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</si>
  <si>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</si>
  <si>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</si>
  <si>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</si>
  <si>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</si>
  <si>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</si>
  <si>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</si>
  <si>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</si>
  <si>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</si>
  <si>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</si>
  <si>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</si>
  <si>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</si>
  <si>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</si>
  <si>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</si>
  <si>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</si>
  <si>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</si>
  <si>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</si>
  <si>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</si>
  <si>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</si>
  <si>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</si>
  <si>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</si>
  <si>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</si>
  <si>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</si>
  <si>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</si>
  <si>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</si>
  <si>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</si>
  <si>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</si>
  <si>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</si>
  <si>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</si>
  <si>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</si>
  <si>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</si>
  <si>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</si>
  <si>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</si>
  <si>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</si>
  <si>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</si>
  <si>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</si>
  <si>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</si>
  <si>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</si>
  <si>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</si>
  <si>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</si>
  <si>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</si>
  <si>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</si>
  <si>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</si>
  <si>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</si>
  <si>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</si>
  <si>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</si>
  <si>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</si>
  <si>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</si>
  <si>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</si>
  <si>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</si>
  <si>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</si>
  <si>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</si>
  <si>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</si>
  <si>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</si>
  <si>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</si>
  <si>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</si>
  <si>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</si>
  <si>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</si>
  <si>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</si>
  <si>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</si>
  <si>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</si>
  <si>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</si>
  <si>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</si>
  <si>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</si>
  <si>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</si>
  <si>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</si>
  <si>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</si>
  <si>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</si>
  <si>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</si>
  <si>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</si>
  <si>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</si>
  <si>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</si>
  <si>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</si>
  <si>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</si>
  <si>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</si>
  <si>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</si>
  <si>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</si>
  <si>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</si>
  <si>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</si>
  <si>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</si>
  <si>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</si>
  <si>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</si>
  <si>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</si>
  <si>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</si>
  <si>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</si>
  <si>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</si>
  <si>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</si>
  <si>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</si>
  <si>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</si>
  <si>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</si>
  <si>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</si>
  <si>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</si>
  <si>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</si>
  <si>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</si>
  <si>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</si>
  <si>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</si>
  <si>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</si>
  <si>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</si>
  <si>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</si>
  <si>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</si>
  <si>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</si>
  <si>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</si>
  <si>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</si>
  <si>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</si>
  <si>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</si>
  <si>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</si>
  <si>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</si>
  <si>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</si>
  <si>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</si>
  <si>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</si>
  <si>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</si>
  <si>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</si>
  <si>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</si>
  <si>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</si>
  <si>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</si>
  <si>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</si>
  <si>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</si>
  <si>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</si>
  <si>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</si>
  <si>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</si>
  <si>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</si>
  <si>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</si>
  <si>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</si>
  <si>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</si>
  <si>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</si>
  <si>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</si>
  <si>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</si>
  <si>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</si>
  <si>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</si>
  <si>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</si>
  <si>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</si>
  <si>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</si>
  <si>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</si>
  <si>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</si>
  <si>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</si>
  <si>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</si>
  <si>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</si>
  <si>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</si>
  <si>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</si>
  <si>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</si>
  <si>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</si>
  <si>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</si>
  <si>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</si>
  <si>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</si>
  <si>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</si>
  <si>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</si>
  <si>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</si>
  <si>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</si>
  <si>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</si>
  <si>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</si>
  <si>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</si>
  <si>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</si>
  <si>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</si>
  <si>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</si>
  <si>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</si>
  <si>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</si>
  <si>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</si>
  <si>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</si>
  <si>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</si>
  <si>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</si>
  <si>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</si>
  <si>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</si>
  <si>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</si>
  <si>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</si>
  <si>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</si>
  <si>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</si>
  <si>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</si>
  <si>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</si>
  <si>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</si>
  <si>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</si>
  <si>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</si>
  <si>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</si>
  <si>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</si>
  <si>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</si>
  <si>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</si>
  <si>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</si>
  <si>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</si>
  <si>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</si>
  <si>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</si>
  <si>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</si>
  <si>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</si>
  <si>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</si>
  <si>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</si>
  <si>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</si>
  <si>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</si>
  <si>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</si>
  <si>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</si>
  <si>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</si>
  <si>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</si>
  <si>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</si>
  <si>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</si>
  <si>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</si>
  <si>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</si>
  <si>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</si>
  <si>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</si>
  <si>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</si>
  <si>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</si>
  <si>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</si>
  <si>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</si>
  <si>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</si>
  <si>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</si>
  <si>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</si>
  <si>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</si>
  <si>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</si>
  <si>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</si>
  <si>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</si>
  <si>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</si>
  <si>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</si>
  <si>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</si>
  <si>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</si>
  <si>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</si>
  <si>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</si>
  <si>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</si>
  <si>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</si>
  <si>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</si>
  <si>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</si>
  <si>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</si>
  <si>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</si>
  <si>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</si>
  <si>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</si>
  <si>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</si>
  <si>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</si>
  <si>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</si>
  <si>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</si>
  <si>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</si>
  <si>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</si>
  <si>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</si>
  <si>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</si>
  <si>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</si>
  <si>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</si>
  <si>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</si>
  <si>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</si>
  <si>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</si>
  <si>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</si>
  <si>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</si>
  <si>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</si>
  <si>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</si>
  <si>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</si>
  <si>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</si>
  <si>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</si>
  <si>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</si>
  <si>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</si>
  <si>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</si>
  <si>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</si>
  <si>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</si>
  <si>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</si>
  <si>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</si>
  <si>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</si>
  <si>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</si>
  <si>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</si>
  <si>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</si>
  <si>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</si>
  <si>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</si>
  <si>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</si>
  <si>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</si>
  <si>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</si>
  <si>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</si>
  <si>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</si>
  <si>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</si>
  <si>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</si>
  <si>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</si>
  <si>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</si>
  <si>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</si>
  <si>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</si>
  <si>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</si>
  <si>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</si>
  <si>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</si>
  <si>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</si>
  <si>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</si>
  <si>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</si>
  <si>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</si>
  <si>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</si>
  <si>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</si>
  <si>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</si>
  <si>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</si>
  <si>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</si>
  <si>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</si>
  <si>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</si>
  <si>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</si>
  <si>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</si>
  <si>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</si>
  <si>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</si>
  <si>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</si>
  <si>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</si>
  <si>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</si>
  <si>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</si>
  <si>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</si>
  <si>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</si>
  <si>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</si>
  <si>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</si>
  <si>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</si>
  <si>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</si>
  <si>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</si>
  <si>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</si>
  <si>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</si>
  <si>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</si>
  <si>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</si>
  <si>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</si>
  <si>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</si>
  <si>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</si>
  <si>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</si>
  <si>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</si>
  <si>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</si>
  <si>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</si>
  <si>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</si>
  <si>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</si>
  <si>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</si>
  <si>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</si>
  <si>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</si>
  <si>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</si>
  <si>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</si>
  <si>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</si>
  <si>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</si>
  <si>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</si>
  <si>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</si>
  <si>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</si>
  <si>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</si>
  <si>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</si>
  <si>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</si>
  <si>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</si>
  <si>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</si>
  <si>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</si>
  <si>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</si>
  <si>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</si>
  <si>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</si>
  <si>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</si>
  <si>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</si>
  <si>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</si>
  <si>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</si>
  <si>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</si>
  <si>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</si>
  <si>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</si>
  <si>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</si>
  <si>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</si>
  <si>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</si>
  <si>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</si>
  <si>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</si>
  <si>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</si>
  <si>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</si>
  <si>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</si>
  <si>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</si>
  <si>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</si>
  <si>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</si>
  <si>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</si>
  <si>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</si>
  <si>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</si>
  <si>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</si>
  <si>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</si>
  <si>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</si>
  <si>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</si>
  <si>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</si>
  <si>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</si>
  <si>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</si>
  <si>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</si>
  <si>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</si>
  <si>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</si>
  <si>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</si>
  <si>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</si>
  <si>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</si>
  <si>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</si>
  <si>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</si>
  <si>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</si>
  <si>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</si>
  <si>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</si>
  <si>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</si>
  <si>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</si>
  <si>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</si>
  <si>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</si>
  <si>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</si>
  <si>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</si>
  <si>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</si>
  <si>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</si>
  <si>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</si>
  <si>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</si>
  <si>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</si>
  <si>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</si>
  <si>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</si>
  <si>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</si>
  <si>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</si>
  <si>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</si>
  <si>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</si>
  <si>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</si>
  <si>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</si>
  <si>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</si>
  <si>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</si>
  <si>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</si>
  <si>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</si>
  <si>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</si>
  <si>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</si>
  <si>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</si>
  <si>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</si>
  <si>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</si>
  <si>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</si>
  <si>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</si>
  <si>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</si>
  <si>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</si>
  <si>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</si>
  <si>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</si>
  <si>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</si>
  <si>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</si>
  <si>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</si>
  <si>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</si>
  <si>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</si>
  <si>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</si>
  <si>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</si>
  <si>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</si>
  <si>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</si>
  <si>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</si>
  <si>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</si>
  <si>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</si>
  <si>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</si>
  <si>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</si>
  <si>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</si>
  <si>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</si>
  <si>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</si>
  <si>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</si>
  <si>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</si>
  <si>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</si>
  <si>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</si>
  <si>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</si>
  <si>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</si>
  <si>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</si>
  <si>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</si>
  <si>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</si>
  <si>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</si>
  <si>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</si>
  <si>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</si>
  <si>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</si>
  <si>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</si>
  <si>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</si>
  <si>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</si>
  <si>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</si>
  <si>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</si>
  <si>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</si>
  <si>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</si>
  <si>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</si>
  <si>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</si>
  <si>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</si>
  <si>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</si>
  <si>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</si>
  <si>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</si>
  <si>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</si>
  <si>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</si>
  <si>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</si>
  <si>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</si>
  <si>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</si>
  <si>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</si>
  <si>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</si>
  <si>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</si>
  <si>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</si>
  <si>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</si>
  <si>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</si>
  <si>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</si>
  <si>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</si>
  <si>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</si>
  <si>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</si>
  <si>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</si>
  <si>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</si>
  <si>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</si>
  <si>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</si>
  <si>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</si>
  <si>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</si>
  <si>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</si>
  <si>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</si>
  <si>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</si>
  <si>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</si>
  <si>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</si>
  <si>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</si>
  <si>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</si>
  <si>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</si>
  <si>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</si>
  <si>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</si>
  <si>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</si>
  <si>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</si>
  <si>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</si>
  <si>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</si>
  <si>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</si>
  <si>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</si>
  <si>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</si>
  <si>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</si>
  <si>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</si>
  <si>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</si>
  <si>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</si>
  <si>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</si>
  <si>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</si>
  <si>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</si>
  <si>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</si>
  <si>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</si>
  <si>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</si>
  <si>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</si>
  <si>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</si>
  <si>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</si>
  <si>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</si>
  <si>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</si>
  <si>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</si>
  <si>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</si>
  <si>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</si>
  <si>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</si>
  <si>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</si>
  <si>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</si>
  <si>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</si>
  <si>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</si>
  <si>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</si>
  <si>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</si>
  <si>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</si>
  <si>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</si>
  <si>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</si>
  <si>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</si>
  <si>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</si>
  <si>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</si>
  <si>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</si>
  <si>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</si>
  <si>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</si>
  <si>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</si>
  <si>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</si>
  <si>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</si>
  <si>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</si>
  <si>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</si>
  <si>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</si>
  <si>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</si>
  <si>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</si>
  <si>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</si>
  <si>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</si>
  <si>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</si>
  <si>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</si>
  <si>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</si>
  <si>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</si>
  <si>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</si>
  <si>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</si>
  <si>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</si>
  <si>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</si>
  <si>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</si>
  <si>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</si>
  <si>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</si>
  <si>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</si>
  <si>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</si>
  <si>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</si>
  <si>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</si>
  <si>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</si>
  <si>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</si>
  <si>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</si>
  <si>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</si>
  <si>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</si>
  <si>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</si>
  <si>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</si>
  <si>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</si>
  <si>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</si>
  <si>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</si>
  <si>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</si>
  <si>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</si>
  <si>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</si>
  <si>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</si>
  <si>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</si>
  <si>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</si>
  <si>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</si>
  <si>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</si>
  <si>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</si>
  <si>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</si>
  <si>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</si>
  <si>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</si>
  <si>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</si>
  <si>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</si>
  <si>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</si>
  <si>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</si>
  <si>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</si>
  <si>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</si>
  <si>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</si>
  <si>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</si>
  <si>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</si>
  <si>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</si>
  <si>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</si>
  <si>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</si>
  <si>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</si>
  <si>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</si>
  <si>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</si>
  <si>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</si>
  <si>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</si>
  <si>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</si>
  <si>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</si>
  <si>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</si>
  <si>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</si>
  <si>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</si>
  <si>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</si>
  <si>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</si>
  <si>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</si>
  <si>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</si>
  <si>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</si>
  <si>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</si>
  <si>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</si>
  <si>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</si>
  <si>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</si>
  <si>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</si>
  <si>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</si>
  <si>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</si>
  <si>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</si>
  <si>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</si>
  <si>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</si>
  <si>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</si>
  <si>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</si>
  <si>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</si>
  <si>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</si>
  <si>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</si>
  <si>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</si>
  <si>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</si>
  <si>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</si>
  <si>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</si>
  <si>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</si>
  <si>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</si>
  <si>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</si>
  <si>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</si>
  <si>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</si>
  <si>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</si>
  <si>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</si>
  <si>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</si>
  <si>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</si>
  <si>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</si>
  <si>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</si>
  <si>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</si>
  <si>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</si>
  <si>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</si>
  <si>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</si>
  <si>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</si>
  <si>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</si>
  <si>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</si>
  <si>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</si>
  <si>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</si>
  <si>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</si>
  <si>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</si>
  <si>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</si>
  <si>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</si>
  <si>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</si>
  <si>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</si>
  <si>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</si>
  <si>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</si>
  <si>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</si>
  <si>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</si>
  <si>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</si>
  <si>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</si>
  <si>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</si>
  <si>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</si>
  <si>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</si>
  <si>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</si>
  <si>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</si>
  <si>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</si>
  <si>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</si>
  <si>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</si>
  <si>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</si>
  <si>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</si>
  <si>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</si>
  <si>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</si>
  <si>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</si>
  <si>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</si>
  <si>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</si>
  <si>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</si>
  <si>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</si>
  <si>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</si>
  <si>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</si>
  <si>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</si>
  <si>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</si>
  <si>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</si>
  <si>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</si>
  <si>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</si>
  <si>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</si>
  <si>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</si>
  <si>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</si>
  <si>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</si>
  <si>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</si>
  <si>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</si>
  <si>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</si>
  <si>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</si>
  <si>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</si>
  <si>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</si>
  <si>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</si>
  <si>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</si>
  <si>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</si>
  <si>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</si>
  <si>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</si>
  <si>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</si>
  <si>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</si>
  <si>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</si>
  <si>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</si>
  <si>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</si>
  <si>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</si>
  <si>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</si>
  <si>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</si>
  <si>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</si>
  <si>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</si>
  <si>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</si>
  <si>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</si>
  <si>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</si>
  <si>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</si>
  <si>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</si>
  <si>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</si>
  <si>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</si>
  <si>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</si>
  <si>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</si>
  <si>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</si>
  <si>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</si>
  <si>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</si>
  <si>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</si>
  <si>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</si>
  <si>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</si>
  <si>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</si>
  <si>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</si>
  <si>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</si>
  <si>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</si>
  <si>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</si>
  <si>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</si>
  <si>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</si>
  <si>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</si>
  <si>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</si>
  <si>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</si>
  <si>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</si>
  <si>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</si>
  <si>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</si>
  <si>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</si>
  <si>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</si>
  <si>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</si>
  <si>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</si>
  <si>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</si>
  <si>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</si>
  <si>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</si>
  <si>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</si>
  <si>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</si>
  <si>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</si>
  <si>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</si>
  <si>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</si>
  <si>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</si>
  <si>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</si>
  <si>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</si>
  <si>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</si>
  <si>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</si>
  <si>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</si>
  <si>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</si>
  <si>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</si>
  <si>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</si>
  <si>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</si>
  <si>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</si>
  <si>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</si>
  <si>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</si>
  <si>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</si>
  <si>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</si>
  <si>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</si>
  <si>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</si>
  <si>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</si>
  <si>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</si>
  <si>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</si>
  <si>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</si>
  <si>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</si>
  <si>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</si>
  <si>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</si>
  <si>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</si>
  <si>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</si>
  <si>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</si>
  <si>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</si>
  <si>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</si>
  <si>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</si>
  <si>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</si>
  <si>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</si>
  <si>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</si>
  <si>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</si>
  <si>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</si>
  <si>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</si>
  <si>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</si>
  <si>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</si>
  <si>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</si>
  <si>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</si>
  <si>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</si>
  <si>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</si>
  <si>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</si>
  <si>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</si>
  <si>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</si>
  <si>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</si>
  <si>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</si>
  <si>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</si>
  <si>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</si>
  <si>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</si>
  <si>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</si>
  <si>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</si>
  <si>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</si>
  <si>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</si>
  <si>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</si>
  <si>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</si>
  <si>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</si>
  <si>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</si>
  <si>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</si>
  <si>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</si>
  <si>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</si>
  <si>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</si>
  <si>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</si>
  <si>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</si>
  <si>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</si>
  <si>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</si>
  <si>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</si>
  <si>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</si>
  <si>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</si>
  <si>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</si>
  <si>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</si>
  <si>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</si>
  <si>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</si>
  <si>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</si>
  <si>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</si>
  <si>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</si>
  <si>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</si>
  <si>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</si>
  <si>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</si>
  <si>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</si>
  <si>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</si>
  <si>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</si>
  <si>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</si>
  <si>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</si>
  <si>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</si>
  <si>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</si>
  <si>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</si>
  <si>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</si>
  <si>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</si>
  <si>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</si>
  <si>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</si>
  <si>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</si>
  <si>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</si>
  <si>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</si>
  <si>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</si>
  <si>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</si>
  <si>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</si>
  <si>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</si>
  <si>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</si>
  <si>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</si>
  <si>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</si>
  <si>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</si>
  <si>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</si>
  <si>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</si>
  <si>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</si>
  <si>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</si>
  <si>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</si>
  <si>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</si>
  <si>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</si>
  <si>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</si>
  <si>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</si>
  <si>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</si>
  <si>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</si>
  <si>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</si>
  <si>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</si>
  <si>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</si>
  <si>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</si>
  <si>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</si>
  <si>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</si>
  <si>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</si>
  <si>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</si>
  <si>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</si>
  <si>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</si>
  <si>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</si>
  <si>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</si>
  <si>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</si>
  <si>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</si>
  <si>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</si>
  <si>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</si>
  <si>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</si>
  <si>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</si>
  <si>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</si>
  <si>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</si>
  <si>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</si>
  <si>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</si>
  <si>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</si>
  <si>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</si>
  <si>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</si>
  <si>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</si>
  <si>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</si>
  <si>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</si>
  <si>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</si>
  <si>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</si>
  <si>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</si>
  <si>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</si>
  <si>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</si>
  <si>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</si>
  <si>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</si>
  <si>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</si>
  <si>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</si>
  <si>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</si>
  <si>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</si>
  <si>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</si>
  <si>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</si>
  <si>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</si>
  <si>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</si>
  <si>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</si>
  <si>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</si>
  <si>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</si>
  <si>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</si>
  <si>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</si>
  <si>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</si>
  <si>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</si>
  <si>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</si>
  <si>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</si>
  <si>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</si>
  <si>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</si>
  <si>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</si>
  <si>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</si>
  <si>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</si>
  <si>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</si>
  <si>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</si>
  <si>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</si>
  <si>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</si>
  <si>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</si>
  <si>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</si>
  <si>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</si>
  <si>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</si>
  <si>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</si>
  <si>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</si>
  <si>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</si>
  <si>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</si>
  <si>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</si>
  <si>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</si>
  <si>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</si>
  <si>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</si>
  <si>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</si>
  <si>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</si>
  <si>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</si>
  <si>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</si>
  <si>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</si>
  <si>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</si>
  <si>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</si>
  <si>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</si>
  <si>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</si>
  <si>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</si>
  <si>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</si>
  <si>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</si>
  <si>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</si>
  <si>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</si>
  <si>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</si>
  <si>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</si>
  <si>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</si>
  <si>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</si>
  <si>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</si>
  <si>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</si>
  <si>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</si>
  <si>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</si>
  <si>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</si>
  <si>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</si>
  <si>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</si>
  <si>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</si>
  <si>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</si>
  <si>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</si>
  <si>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</si>
  <si>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</si>
  <si>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</si>
  <si>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</si>
  <si>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</si>
  <si>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</si>
  <si>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</si>
  <si>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</si>
  <si>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</si>
  <si>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</si>
  <si>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</si>
  <si>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</si>
  <si>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</si>
  <si>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</si>
  <si>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</si>
  <si>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</si>
  <si>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</si>
  <si>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</si>
  <si>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</si>
  <si>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</si>
  <si>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</si>
  <si>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</si>
  <si>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</si>
  <si>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</si>
  <si>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</si>
  <si>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</si>
  <si>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</si>
  <si>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</si>
  <si>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</si>
  <si>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</si>
  <si>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</si>
  <si>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</si>
  <si>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</si>
  <si>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</si>
  <si>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</si>
  <si>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</si>
  <si>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</si>
  <si>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</si>
  <si>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</si>
  <si>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</si>
  <si>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</si>
  <si>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</si>
  <si>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</si>
  <si>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</si>
  <si>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</si>
  <si>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</si>
  <si>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</si>
  <si>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</si>
  <si>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</si>
  <si>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</si>
  <si>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</si>
  <si>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</si>
  <si>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</si>
  <si>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</si>
  <si>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</si>
  <si>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</si>
  <si>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</si>
  <si>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</si>
  <si>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</si>
  <si>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</si>
  <si>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</si>
  <si>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</si>
  <si>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</si>
  <si>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</si>
  <si>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</si>
  <si>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</si>
  <si>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</si>
  <si>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</si>
  <si>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</si>
  <si>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</si>
  <si>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</si>
  <si>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</si>
  <si>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</si>
  <si>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</si>
  <si>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</si>
  <si>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</si>
  <si>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</si>
  <si>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</si>
  <si>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</si>
  <si>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</si>
  <si>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</si>
  <si>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</si>
  <si>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</si>
  <si>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</si>
  <si>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</si>
  <si>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</si>
  <si>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</si>
  <si>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</si>
  <si>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</si>
  <si>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</si>
  <si>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</si>
  <si>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</si>
  <si>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</si>
  <si>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</si>
  <si>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</si>
  <si>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</si>
  <si>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</si>
  <si>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</si>
  <si>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</si>
  <si>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</si>
  <si>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</si>
  <si>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</si>
  <si>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</si>
  <si>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</si>
  <si>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</si>
  <si>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</si>
  <si>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</si>
  <si>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</si>
  <si>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</si>
  <si>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</si>
  <si>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</si>
  <si>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</si>
  <si>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</si>
  <si>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</si>
  <si>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</si>
  <si>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</si>
  <si>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</si>
  <si>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</si>
  <si>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</si>
  <si>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</si>
  <si>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</si>
  <si>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</si>
  <si>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</si>
  <si>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</si>
  <si>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</si>
  <si>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</si>
  <si>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</si>
  <si>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</si>
  <si>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</si>
  <si>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</si>
  <si>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</si>
  <si>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</si>
  <si>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</si>
  <si>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</si>
  <si>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</si>
  <si>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</si>
  <si>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</si>
  <si>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</si>
  <si>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</si>
  <si>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</si>
  <si>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</si>
  <si>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</si>
  <si>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</si>
  <si>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</si>
  <si>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</si>
  <si>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</si>
  <si>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</si>
  <si>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</si>
  <si>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</si>
  <si>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</si>
  <si>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</si>
  <si>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</si>
  <si>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</si>
  <si>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</si>
  <si>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</si>
  <si>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</si>
  <si>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</si>
  <si>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</si>
  <si>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</si>
  <si>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</si>
  <si>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</si>
  <si>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</si>
  <si>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</si>
  <si>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</si>
  <si>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</si>
  <si>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</si>
  <si>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</si>
  <si>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</si>
  <si>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</si>
  <si>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</si>
  <si>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</si>
  <si>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</si>
  <si>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</si>
  <si>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</si>
  <si>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</si>
  <si>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</si>
  <si>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</si>
  <si>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</si>
  <si>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</si>
  <si>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</si>
  <si>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</si>
  <si>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</si>
  <si>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</si>
  <si>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</si>
  <si>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</si>
  <si>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</si>
  <si>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</si>
  <si>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</si>
  <si>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</si>
  <si>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</si>
  <si>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</si>
  <si>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</si>
  <si>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</si>
  <si>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</si>
  <si>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</si>
  <si>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</si>
  <si>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</si>
  <si>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</si>
  <si>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</si>
  <si>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</si>
  <si>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</si>
  <si>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</si>
  <si>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</si>
  <si>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</si>
  <si>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</si>
  <si>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</si>
  <si>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</si>
  <si>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</si>
  <si>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</si>
  <si>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</si>
  <si>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</si>
  <si>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</si>
  <si>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</si>
  <si>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</si>
  <si>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</si>
  <si>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</si>
  <si>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</si>
  <si>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</si>
  <si>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</si>
  <si>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</si>
  <si>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</si>
  <si>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</si>
  <si>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</si>
  <si>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</si>
  <si>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</si>
  <si>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</si>
  <si>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</si>
  <si>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</si>
  <si>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</si>
  <si>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</si>
  <si>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</si>
  <si>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</si>
  <si>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</si>
  <si>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</si>
  <si>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</si>
  <si>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</si>
  <si>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</si>
  <si>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</si>
  <si>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</si>
  <si>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</si>
  <si>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</si>
  <si>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</si>
  <si>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</si>
  <si>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</si>
  <si>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</si>
  <si>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</si>
  <si>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</si>
  <si>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</si>
  <si>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</si>
  <si>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</si>
  <si>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</si>
  <si>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</si>
  <si>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</si>
  <si>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</si>
  <si>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</si>
  <si>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</si>
  <si>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</si>
  <si>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</si>
  <si>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</si>
  <si>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</si>
  <si>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</si>
  <si>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</si>
  <si>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</si>
  <si>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</si>
  <si>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</si>
  <si>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</si>
  <si>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</si>
  <si>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</si>
  <si>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</si>
  <si>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</si>
  <si>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</si>
  <si>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</si>
  <si>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</si>
  <si>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</si>
  <si>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</si>
  <si>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</si>
  <si>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</si>
  <si>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</si>
  <si>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</si>
  <si>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</si>
  <si>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</si>
  <si>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</si>
  <si>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</si>
  <si>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</si>
  <si>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</si>
  <si>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</si>
  <si>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</si>
  <si>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</si>
  <si>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</si>
  <si>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</si>
  <si>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</si>
  <si>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</si>
  <si>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</si>
  <si>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</si>
  <si>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</si>
  <si>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</si>
  <si>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</si>
  <si>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</si>
  <si>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</si>
  <si>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</si>
  <si>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</si>
  <si>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</si>
  <si>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</si>
  <si>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</si>
  <si>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</si>
  <si>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</si>
  <si>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</si>
  <si>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</si>
  <si>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</si>
  <si>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</si>
  <si>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</si>
  <si>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</si>
  <si>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</si>
  <si>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</si>
  <si>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</si>
  <si>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</si>
  <si>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</si>
  <si>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</si>
  <si>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</si>
  <si>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</si>
  <si>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</si>
  <si>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</si>
  <si>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</si>
  <si>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</si>
  <si>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</si>
  <si>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</si>
  <si>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</si>
  <si>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</si>
  <si>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</si>
  <si>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</si>
  <si>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</si>
  <si>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</si>
  <si>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</si>
  <si>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</si>
  <si>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</si>
  <si>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</si>
  <si>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</si>
  <si>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</si>
  <si>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</si>
  <si>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</si>
  <si>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</si>
  <si>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</si>
  <si>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</si>
  <si>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</si>
  <si>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</si>
  <si>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</si>
  <si>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</si>
  <si>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</si>
  <si>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</si>
  <si>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</si>
  <si>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</si>
  <si>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</si>
  <si>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</si>
  <si>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</si>
  <si>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</si>
  <si>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</si>
  <si>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</si>
  <si>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</si>
  <si>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</si>
  <si>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</si>
  <si>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</si>
  <si>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</si>
  <si>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</si>
  <si>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</si>
  <si>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</si>
  <si>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</si>
  <si>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</si>
  <si>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</si>
  <si>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</si>
  <si>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</si>
  <si>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</si>
  <si>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</si>
  <si>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</si>
  <si>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</si>
  <si>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</si>
  <si>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</si>
  <si>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</si>
  <si>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</si>
  <si>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</si>
  <si>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</si>
  <si>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</si>
  <si>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</si>
  <si>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</si>
  <si>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</si>
  <si>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</si>
  <si>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</si>
  <si>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</si>
  <si>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</si>
  <si>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</si>
  <si>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</si>
  <si>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</si>
  <si>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</si>
  <si>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</si>
  <si>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</si>
  <si>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</si>
  <si>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</si>
  <si>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</si>
  <si>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</si>
  <si>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</si>
  <si>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</si>
  <si>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</si>
  <si>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</si>
  <si>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</si>
  <si>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</si>
  <si>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</si>
  <si>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</si>
  <si>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</si>
  <si>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</si>
  <si>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</si>
  <si>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</si>
  <si>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</si>
  <si>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</si>
  <si>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</si>
  <si>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</si>
  <si>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</si>
  <si>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</si>
  <si>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</si>
  <si>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</si>
  <si>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</si>
  <si>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</si>
  <si>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</si>
  <si>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</si>
  <si>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</si>
  <si>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</si>
  <si>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</si>
  <si>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</si>
  <si>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</si>
  <si>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</si>
  <si>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</si>
  <si>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</si>
  <si>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</si>
  <si>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</si>
  <si>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</si>
  <si>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</si>
  <si>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</si>
  <si>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</si>
  <si>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</si>
  <si>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</si>
  <si>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</si>
  <si>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</si>
  <si>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</si>
  <si>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</si>
  <si>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</si>
  <si>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</si>
  <si>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</si>
  <si>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</si>
  <si>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</si>
  <si>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</si>
  <si>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</si>
  <si>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</si>
  <si>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</si>
  <si>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</si>
  <si>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</si>
  <si>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</si>
  <si>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</si>
  <si>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</si>
  <si>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</si>
  <si>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</si>
  <si>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</si>
  <si>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</si>
  <si>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</si>
  <si>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</si>
  <si>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</si>
  <si>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</si>
  <si>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</si>
  <si>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</si>
  <si>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</si>
  <si>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</si>
  <si>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</si>
  <si>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</si>
  <si>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</si>
  <si>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</si>
  <si>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</si>
  <si>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</si>
  <si>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</si>
  <si>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</si>
  <si>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</si>
  <si>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</si>
  <si>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</si>
  <si>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</si>
  <si>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</si>
  <si>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</si>
  <si>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</si>
  <si>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</si>
  <si>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</si>
  <si>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</si>
  <si>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</si>
  <si>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</si>
  <si>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</si>
  <si>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</si>
  <si>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</si>
  <si>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</si>
  <si>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</si>
  <si>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</si>
  <si>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</si>
  <si>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</si>
  <si>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</si>
  <si>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</si>
  <si>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</si>
  <si>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</si>
  <si>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</si>
  <si>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</si>
  <si>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</si>
  <si>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</si>
  <si>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</si>
  <si>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</si>
  <si>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</si>
  <si>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</si>
  <si>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</si>
  <si>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</si>
  <si>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</si>
  <si>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</si>
  <si>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</si>
  <si>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</si>
  <si>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</si>
  <si>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</si>
  <si>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</si>
  <si>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</si>
  <si>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</si>
  <si>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</si>
  <si>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</si>
  <si>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</si>
  <si>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</si>
  <si>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</si>
  <si>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</si>
  <si>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</si>
  <si>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</si>
  <si>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</si>
  <si>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</si>
  <si>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</si>
  <si>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</si>
  <si>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</si>
  <si>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</si>
  <si>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</si>
  <si>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</si>
  <si>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</si>
  <si>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</si>
  <si>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</si>
  <si>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</si>
  <si>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</si>
  <si>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</si>
  <si>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</si>
  <si>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</si>
  <si>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</si>
  <si>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</si>
  <si>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</si>
  <si>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</si>
  <si>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</si>
  <si>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</si>
  <si>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</si>
  <si>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</si>
  <si>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</si>
  <si>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</si>
  <si>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</si>
  <si>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</si>
  <si>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</si>
  <si>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</si>
  <si>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</si>
  <si>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</si>
  <si>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</si>
  <si>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</si>
  <si>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</si>
  <si>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</si>
  <si>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</si>
  <si>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</si>
  <si>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</si>
  <si>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</si>
  <si>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</si>
  <si>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</si>
  <si>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</si>
  <si>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</si>
  <si>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</si>
  <si>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</si>
  <si>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</si>
  <si>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</si>
  <si>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</si>
  <si>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</si>
  <si>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</si>
  <si>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</si>
  <si>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</si>
  <si>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</si>
  <si>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</si>
  <si>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</si>
  <si>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</si>
  <si>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</si>
  <si>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</si>
  <si>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</si>
  <si>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</si>
  <si>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</si>
  <si>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</si>
  <si>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</si>
  <si>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</si>
  <si>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</si>
  <si>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</si>
  <si>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</si>
  <si>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</si>
  <si>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</si>
  <si>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</si>
  <si>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</si>
  <si>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</si>
  <si>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</si>
  <si>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</si>
  <si>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</si>
  <si>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</si>
  <si>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</si>
  <si>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</si>
  <si>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</si>
  <si>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</si>
  <si>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</si>
  <si>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</si>
  <si>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</si>
  <si>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</si>
  <si>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</si>
  <si>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</si>
  <si>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</si>
  <si>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</si>
  <si>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</si>
  <si>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</si>
  <si>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</si>
  <si>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</si>
  <si>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</si>
  <si>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</si>
  <si>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</si>
  <si>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</si>
  <si>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</si>
  <si>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</si>
  <si>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</si>
  <si>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</si>
  <si>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</si>
  <si>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</si>
  <si>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</si>
  <si>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</si>
  <si>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</si>
  <si>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</si>
  <si>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</si>
  <si>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</si>
  <si>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</si>
  <si>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</si>
  <si>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</si>
  <si>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</si>
  <si>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</si>
  <si>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</si>
  <si>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</si>
  <si>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</si>
  <si>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</si>
  <si>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</si>
  <si>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</si>
  <si>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</si>
  <si>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</si>
  <si>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</si>
  <si>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</si>
  <si>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</si>
  <si>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</si>
  <si>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</si>
  <si>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</si>
  <si>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</si>
  <si>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</si>
  <si>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</si>
  <si>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</si>
  <si>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</si>
  <si>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</si>
  <si>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</si>
  <si>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</si>
  <si>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</si>
  <si>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</si>
  <si>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</si>
  <si>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</si>
  <si>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</si>
  <si>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</si>
  <si>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</si>
  <si>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</si>
  <si>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</si>
  <si>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</si>
  <si>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</si>
  <si>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</si>
  <si>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</si>
  <si>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</si>
  <si>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</si>
  <si>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</si>
  <si>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</si>
  <si>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</si>
  <si>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</si>
  <si>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</si>
  <si>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</si>
  <si>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</si>
  <si>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</si>
  <si>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</si>
  <si>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</si>
  <si>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</si>
  <si>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</si>
  <si>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</si>
  <si>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</si>
  <si>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</si>
  <si>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</si>
  <si>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</si>
  <si>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</si>
  <si>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</si>
  <si>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</si>
  <si>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</si>
  <si>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</si>
  <si>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</si>
  <si>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</si>
  <si>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</si>
  <si>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</si>
  <si>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</si>
  <si>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</si>
  <si>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</si>
  <si>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</si>
  <si>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</si>
  <si>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</si>
  <si>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</si>
  <si>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</si>
  <si>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</si>
  <si>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</si>
  <si>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</si>
  <si>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</si>
  <si>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</si>
  <si>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</si>
  <si>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</si>
  <si>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</si>
  <si>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</si>
  <si>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</si>
  <si>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</si>
  <si>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</si>
  <si>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</si>
  <si>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</si>
  <si>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</si>
  <si>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</si>
  <si>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</si>
  <si>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</si>
  <si>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</si>
  <si>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</si>
  <si>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</si>
  <si>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</si>
  <si>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</si>
  <si>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</si>
  <si>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</si>
  <si>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</si>
  <si>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</si>
  <si>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</si>
  <si>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</si>
  <si>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</si>
  <si>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</si>
  <si>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</si>
  <si>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</si>
  <si>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</si>
  <si>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</si>
  <si>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</si>
  <si>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</si>
  <si>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</si>
  <si>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</si>
  <si>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</si>
  <si>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</si>
  <si>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</si>
  <si>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</si>
  <si>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</si>
  <si>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</si>
  <si>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</si>
  <si>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</si>
  <si>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</si>
  <si>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</si>
  <si>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</si>
  <si>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</si>
  <si>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</si>
  <si>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</si>
  <si>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</si>
  <si>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</si>
  <si>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</si>
  <si>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</si>
  <si>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</si>
  <si>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</si>
  <si>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</si>
  <si>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</si>
  <si>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</si>
  <si>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</si>
  <si>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</si>
  <si>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</si>
  <si>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</si>
  <si>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</si>
  <si>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</si>
  <si>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</si>
  <si>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</si>
  <si>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</si>
  <si>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</si>
  <si>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</si>
  <si>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</si>
  <si>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</si>
  <si>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</si>
  <si>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</si>
  <si>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</si>
  <si>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</si>
  <si>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</si>
  <si>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</si>
  <si>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</si>
  <si>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</si>
  <si>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</si>
  <si>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</si>
  <si>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</si>
  <si>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</si>
  <si>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</si>
  <si>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</si>
  <si>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</si>
  <si>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</si>
  <si>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</si>
  <si>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</si>
  <si>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</si>
  <si>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</si>
  <si>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</si>
  <si>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</si>
  <si>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</si>
  <si>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</si>
  <si>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</si>
  <si>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</si>
  <si>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</si>
  <si>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</si>
  <si>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</si>
  <si>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</si>
  <si>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</si>
  <si>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</si>
  <si>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</si>
  <si>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</si>
  <si>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</si>
  <si>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</si>
  <si>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</si>
  <si>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</si>
  <si>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</si>
  <si>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</si>
  <si>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</si>
  <si>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</si>
  <si>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</si>
  <si>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</si>
  <si>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</si>
  <si>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</si>
  <si>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</si>
  <si>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</si>
  <si>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</si>
  <si>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</si>
  <si>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</si>
  <si>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</si>
  <si>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</si>
  <si>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</si>
  <si>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</si>
  <si>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</si>
  <si>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</si>
  <si>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</si>
  <si>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</si>
  <si>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</si>
  <si>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</si>
  <si>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</si>
  <si>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</si>
  <si>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</si>
  <si>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</si>
  <si>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</si>
  <si>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</si>
  <si>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</si>
  <si>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</si>
  <si>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</si>
  <si>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</si>
  <si>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</si>
  <si>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</si>
  <si>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</si>
  <si>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</si>
  <si>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</si>
  <si>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</si>
  <si>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</si>
  <si>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</si>
  <si>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</si>
  <si>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</si>
  <si>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</si>
  <si>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</si>
  <si>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</si>
  <si>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</si>
  <si>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</si>
  <si>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</si>
  <si>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</si>
  <si>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</si>
  <si>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</si>
  <si>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</si>
  <si>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</si>
  <si>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</si>
  <si>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</si>
  <si>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</si>
  <si>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</si>
  <si>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</si>
  <si>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</si>
  <si>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</si>
  <si>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</si>
  <si>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</si>
  <si>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</si>
  <si>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</si>
  <si>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</si>
  <si>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</si>
  <si>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</si>
  <si>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</si>
  <si>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</si>
  <si>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</si>
  <si>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</si>
  <si>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</si>
  <si>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</si>
  <si>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</si>
  <si>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</si>
  <si>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</si>
  <si>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</si>
  <si>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</si>
  <si>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</si>
  <si>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</si>
  <si>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</si>
  <si>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</si>
  <si>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</si>
  <si>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</si>
  <si>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</si>
  <si>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</si>
  <si>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</si>
  <si>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</si>
  <si>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</si>
  <si>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</si>
  <si>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</si>
  <si>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</si>
  <si>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</si>
  <si>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</si>
  <si>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</si>
  <si>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</si>
  <si>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</si>
  <si>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</si>
  <si>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</si>
  <si>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</si>
  <si>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</si>
  <si>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</si>
  <si>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</si>
  <si>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</si>
  <si>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</si>
  <si>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</si>
  <si>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</si>
  <si>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</si>
  <si>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</si>
  <si>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</si>
  <si>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</si>
  <si>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</si>
  <si>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</si>
  <si>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</si>
  <si>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</si>
  <si>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</si>
  <si>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</si>
  <si>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</si>
  <si>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</si>
  <si>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</si>
  <si>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</si>
  <si>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</si>
  <si>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</si>
  <si>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</si>
  <si>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</si>
  <si>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</si>
  <si>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</si>
  <si>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</si>
  <si>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</si>
  <si>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</si>
  <si>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</si>
  <si>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</si>
  <si>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</si>
  <si>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</si>
  <si>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</si>
  <si>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</si>
  <si>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</si>
  <si>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</si>
  <si>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</si>
  <si>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</si>
  <si>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</si>
  <si>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</si>
  <si>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</si>
  <si>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</si>
  <si>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</si>
  <si>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</si>
  <si>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</si>
  <si>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</si>
  <si>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</si>
  <si>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</si>
  <si>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</si>
  <si>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</si>
  <si>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</si>
  <si>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</si>
  <si>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</si>
  <si>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</si>
  <si>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</si>
  <si>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</si>
  <si>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</si>
  <si>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</si>
  <si>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</si>
  <si>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</si>
  <si>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</si>
  <si>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</si>
  <si>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</si>
  <si>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</si>
  <si>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</si>
  <si>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</si>
  <si>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</si>
  <si>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</si>
  <si>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</si>
  <si>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</si>
  <si>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</si>
  <si>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</si>
  <si>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</si>
  <si>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</si>
  <si>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</si>
  <si>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</si>
  <si>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</si>
  <si>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</si>
  <si>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</si>
  <si>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</si>
  <si>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</si>
  <si>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</si>
  <si>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</si>
  <si>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</si>
  <si>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</si>
  <si>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</si>
  <si>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</si>
  <si>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</si>
  <si>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</si>
  <si>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</si>
  <si>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</si>
  <si>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</si>
  <si>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</si>
  <si>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</si>
  <si>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</si>
  <si>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</si>
  <si>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</si>
  <si>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</si>
  <si>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</si>
  <si>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</si>
  <si>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</si>
  <si>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</si>
  <si>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</si>
  <si>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</si>
  <si>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</si>
  <si>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</si>
  <si>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</si>
  <si>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</si>
  <si>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</si>
  <si>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</si>
  <si>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</si>
  <si>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</si>
  <si>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</si>
  <si>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</si>
  <si>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</si>
  <si>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</si>
  <si>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</si>
  <si>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</si>
  <si>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</si>
  <si>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</si>
  <si>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</si>
  <si>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</si>
  <si>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</si>
  <si>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</si>
  <si>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</si>
  <si>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</si>
  <si>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</si>
  <si>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</si>
  <si>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</si>
  <si>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</si>
  <si>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</si>
  <si>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</si>
  <si>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</si>
  <si>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</si>
  <si>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</si>
  <si>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</si>
  <si>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</si>
  <si>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</si>
  <si>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</si>
  <si>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</si>
  <si>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</si>
  <si>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</si>
  <si>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</si>
  <si>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</si>
  <si>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</si>
  <si>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</si>
  <si>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</si>
  <si>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</si>
  <si>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</si>
  <si>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</si>
  <si>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</si>
  <si>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</si>
  <si>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</si>
  <si>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</si>
  <si>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</si>
  <si>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</si>
  <si>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</si>
  <si>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</si>
  <si>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</si>
  <si>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</si>
  <si>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</si>
  <si>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</si>
  <si>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</si>
  <si>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</si>
  <si>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</si>
  <si>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</si>
  <si>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</si>
  <si>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</si>
  <si>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</si>
  <si>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</si>
  <si>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</si>
  <si>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</si>
  <si>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</si>
  <si>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</si>
  <si>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</si>
  <si>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</si>
  <si>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</si>
  <si>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</si>
  <si>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</si>
  <si>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</si>
  <si>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</si>
  <si>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</si>
  <si>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</si>
  <si>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</si>
  <si>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</si>
  <si>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</si>
  <si>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</si>
  <si>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</si>
  <si>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</si>
  <si>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</si>
  <si>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</si>
  <si>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</si>
  <si>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</si>
  <si>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</si>
  <si>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</si>
  <si>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</si>
  <si>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</si>
  <si>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</si>
  <si>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</si>
  <si>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</si>
  <si>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</si>
  <si>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</si>
  <si>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</si>
  <si>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</si>
  <si>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</si>
  <si>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</si>
  <si>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</si>
  <si>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</si>
  <si>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</si>
  <si>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</si>
  <si>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</si>
  <si>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</si>
  <si>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</si>
  <si>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</si>
  <si>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</si>
  <si>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</si>
  <si>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</si>
  <si>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</si>
  <si>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</si>
  <si>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</si>
  <si>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</si>
  <si>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</si>
  <si>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</si>
  <si>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</si>
  <si>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</si>
  <si>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</si>
  <si>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</si>
  <si>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</si>
  <si>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</si>
  <si>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</si>
  <si>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</si>
  <si>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</si>
  <si>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</si>
  <si>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</si>
  <si>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</si>
  <si>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</si>
  <si>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</si>
  <si>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</si>
  <si>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</si>
  <si>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</si>
  <si>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</si>
  <si>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</si>
  <si>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</si>
  <si>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</si>
  <si>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</si>
  <si>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</si>
  <si>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</si>
  <si>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</si>
  <si>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</si>
  <si>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</si>
  <si>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</si>
  <si>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</si>
  <si>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</si>
  <si>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</si>
  <si>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</si>
  <si>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</si>
  <si>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</si>
  <si>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</si>
  <si>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</si>
  <si>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</si>
  <si>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</si>
  <si>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</si>
  <si>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</si>
  <si>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</si>
  <si>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</si>
  <si>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</si>
  <si>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</si>
  <si>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</si>
  <si>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</si>
  <si>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</si>
  <si>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</si>
  <si>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</si>
  <si>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</si>
  <si>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</si>
  <si>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</si>
  <si>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</si>
  <si>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</si>
  <si>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</si>
  <si>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</si>
  <si>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</si>
  <si>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</si>
  <si>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</si>
  <si>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</si>
  <si>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</si>
  <si>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</si>
  <si>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</si>
  <si>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</si>
  <si>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</si>
  <si>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</si>
  <si>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</si>
  <si>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</si>
  <si>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</si>
  <si>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</si>
  <si>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</si>
  <si>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</si>
  <si>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</si>
  <si>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</si>
  <si>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</si>
  <si>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</si>
  <si>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</si>
  <si>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</si>
  <si>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</si>
  <si>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</si>
  <si>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</si>
  <si>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</si>
  <si>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</si>
  <si>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</si>
  <si>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</si>
  <si>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</si>
  <si>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</si>
  <si>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</si>
  <si>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</si>
  <si>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</si>
  <si>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</si>
  <si>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</si>
  <si>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</si>
  <si>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</si>
  <si>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</si>
  <si>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</si>
  <si>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</si>
  <si>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</si>
  <si>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</si>
  <si>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</si>
  <si>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</si>
  <si>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</si>
  <si>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</si>
  <si>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</si>
  <si>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</si>
  <si>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</si>
  <si>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</si>
  <si>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</si>
  <si>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</si>
  <si>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</si>
  <si>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</si>
  <si>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</si>
  <si>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</si>
  <si>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</si>
  <si>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</si>
  <si>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</si>
  <si>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</si>
  <si>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</si>
  <si>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</si>
  <si>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</si>
  <si>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</si>
  <si>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</si>
  <si>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</si>
  <si>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</si>
  <si>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</si>
  <si>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</si>
  <si>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</si>
  <si>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</si>
  <si>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</si>
  <si>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</si>
  <si>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</si>
  <si>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</si>
  <si>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</si>
  <si>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</si>
  <si>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</si>
  <si>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</si>
  <si>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</si>
  <si>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</si>
  <si>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</si>
  <si>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</si>
  <si>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</si>
  <si>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</si>
  <si>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</si>
  <si>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</si>
  <si>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</si>
  <si>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</si>
  <si>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</si>
  <si>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</si>
  <si>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</si>
  <si>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</si>
  <si>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</si>
  <si>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</si>
  <si>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</si>
  <si>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</si>
  <si>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</si>
  <si>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</si>
  <si>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</si>
  <si>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</si>
  <si>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</si>
  <si>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</si>
  <si>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</si>
  <si>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</si>
  <si>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</si>
  <si>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</si>
  <si>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</si>
  <si>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</si>
  <si>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</si>
  <si>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</si>
  <si>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</si>
  <si>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</si>
  <si>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</si>
  <si>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</si>
  <si>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</si>
  <si>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</si>
  <si>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</si>
  <si>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</si>
  <si>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</si>
  <si>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</si>
  <si>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</si>
  <si>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</si>
  <si>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</si>
  <si>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</si>
  <si>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</si>
  <si>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</si>
  <si>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</si>
  <si>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</si>
  <si>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</si>
  <si>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</si>
  <si>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</si>
  <si>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</si>
  <si>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</si>
  <si>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</si>
  <si>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</si>
  <si>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</si>
  <si>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</si>
  <si>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</si>
  <si>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</si>
  <si>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</si>
  <si>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</si>
  <si>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</si>
  <si>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</si>
  <si>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</si>
  <si>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</si>
  <si>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</si>
  <si>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</si>
  <si>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</si>
  <si>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</si>
  <si>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</si>
  <si>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</si>
  <si>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</si>
  <si>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</si>
  <si>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</si>
  <si>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</si>
  <si>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</si>
  <si>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</si>
  <si>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</si>
  <si>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</si>
  <si>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</si>
  <si>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</si>
  <si>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</si>
  <si>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</si>
  <si>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</si>
  <si>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</si>
  <si>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</si>
  <si>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</si>
  <si>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</si>
  <si>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</si>
  <si>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</si>
  <si>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</si>
  <si>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</si>
  <si>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</si>
  <si>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</si>
  <si>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</si>
  <si>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</si>
  <si>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</si>
  <si>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</si>
  <si>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</si>
  <si>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</si>
  <si>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</si>
  <si>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</si>
  <si>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</si>
  <si>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</si>
  <si>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</si>
  <si>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</si>
  <si>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</si>
  <si>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</si>
  <si>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</si>
  <si>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</si>
  <si>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</si>
  <si>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</si>
  <si>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</si>
  <si>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</si>
  <si>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</si>
  <si>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</si>
  <si>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</si>
  <si>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</si>
  <si>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</si>
  <si>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</si>
  <si>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</si>
  <si>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</si>
  <si>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</si>
  <si>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</si>
  <si>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</si>
  <si>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</si>
  <si>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</si>
  <si>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</si>
  <si>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</si>
  <si>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</si>
  <si>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</si>
  <si>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</si>
  <si>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</si>
  <si>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</si>
  <si>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</si>
  <si>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</si>
  <si>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</si>
  <si>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</si>
  <si>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</si>
  <si>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</si>
  <si>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</si>
  <si>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</si>
  <si>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</si>
  <si>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</si>
  <si>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</si>
  <si>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</si>
  <si>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</si>
  <si>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</si>
  <si>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</si>
  <si>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</si>
  <si>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</si>
  <si>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</si>
  <si>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</si>
  <si>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</si>
  <si>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</si>
  <si>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</si>
  <si>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</si>
  <si>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</si>
  <si>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</si>
  <si>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</si>
  <si>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</si>
  <si>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</si>
  <si>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</si>
  <si>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</si>
  <si>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</si>
  <si>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</si>
  <si>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</si>
  <si>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</si>
  <si>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</si>
  <si>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</si>
  <si>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</si>
  <si>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</si>
  <si>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</si>
  <si>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</si>
  <si>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</si>
  <si>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</si>
  <si>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</si>
  <si>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</si>
  <si>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</si>
  <si>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</si>
  <si>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</si>
  <si>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</si>
  <si>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</si>
  <si>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</si>
  <si>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</si>
  <si>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</si>
  <si>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</si>
  <si>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</si>
  <si>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</si>
  <si>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</si>
  <si>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</si>
  <si>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</si>
  <si>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</si>
  <si>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</si>
  <si>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</si>
  <si>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</si>
  <si>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</si>
  <si>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</si>
  <si>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</si>
  <si>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</si>
  <si>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</si>
  <si>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</si>
  <si>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</si>
  <si>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</si>
  <si>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</si>
  <si>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</si>
  <si>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</si>
  <si>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</si>
  <si>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</si>
  <si>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</si>
  <si>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</si>
  <si>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</si>
  <si>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</si>
  <si>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</si>
  <si>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</si>
  <si>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</si>
  <si>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</si>
  <si>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</si>
  <si>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</si>
  <si>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</si>
  <si>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</si>
  <si>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</si>
  <si>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</si>
  <si>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</si>
  <si>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</si>
  <si>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</si>
  <si>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</si>
  <si>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</si>
  <si>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</si>
  <si>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</si>
  <si>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</si>
  <si>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</si>
  <si>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</si>
  <si>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</si>
  <si>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</si>
  <si>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</si>
  <si>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</si>
  <si>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</si>
  <si>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</si>
  <si>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</si>
  <si>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</si>
  <si>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</si>
  <si>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</si>
  <si>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</si>
  <si>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</si>
  <si>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</si>
  <si>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</si>
  <si>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</si>
  <si>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</si>
  <si>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</si>
  <si>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</si>
  <si>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</si>
  <si>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</si>
  <si>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</si>
  <si>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</si>
  <si>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</si>
  <si>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</si>
  <si>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</si>
  <si>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</si>
  <si>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</si>
  <si>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</si>
  <si>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</si>
  <si>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</si>
  <si>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</si>
  <si>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</si>
  <si>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</si>
  <si>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</si>
  <si>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</si>
  <si>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</si>
  <si>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</si>
  <si>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</si>
  <si>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</si>
  <si>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</si>
  <si>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</si>
  <si>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</si>
  <si>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</si>
  <si>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</si>
  <si>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</si>
  <si>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</si>
  <si>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</si>
  <si>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</si>
  <si>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</si>
  <si>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</si>
  <si>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</si>
  <si>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</si>
  <si>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</si>
  <si>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</si>
  <si>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</si>
  <si>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</si>
  <si>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</si>
  <si>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</si>
  <si>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</si>
  <si>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</si>
  <si>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</si>
  <si>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</si>
  <si>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</si>
  <si>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</si>
  <si>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</si>
  <si>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</si>
  <si>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</si>
  <si>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</si>
  <si>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</si>
  <si>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</si>
  <si>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</si>
  <si>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</si>
  <si>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</si>
  <si>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</si>
  <si>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</si>
  <si>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</si>
  <si>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</si>
  <si>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</si>
  <si>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</si>
  <si>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</si>
  <si>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</si>
  <si>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</si>
  <si>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</si>
  <si>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</si>
  <si>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</si>
  <si>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</si>
  <si>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</si>
  <si>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</si>
  <si>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</si>
  <si>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</si>
  <si>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</si>
  <si>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</si>
  <si>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</si>
  <si>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</si>
  <si>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</si>
  <si>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</si>
  <si>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</si>
  <si>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</si>
  <si>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</si>
  <si>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</si>
  <si>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</si>
  <si>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</si>
  <si>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</si>
  <si>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</si>
  <si>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</si>
  <si>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</si>
  <si>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</si>
  <si>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</si>
  <si>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</si>
  <si>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</si>
  <si>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</si>
  <si>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</si>
  <si>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</si>
  <si>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</si>
  <si>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</si>
  <si>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</si>
  <si>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</si>
  <si>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</si>
  <si>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</si>
  <si>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</si>
  <si>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</si>
  <si>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</si>
  <si>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</si>
  <si>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</si>
  <si>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</si>
  <si>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</si>
  <si>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</si>
  <si>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</si>
  <si>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</si>
  <si>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</si>
  <si>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</si>
  <si>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</si>
  <si>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</si>
  <si>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</si>
  <si>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</si>
  <si>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</si>
  <si>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</si>
  <si>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</si>
  <si>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</si>
  <si>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</si>
  <si>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</si>
  <si>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</si>
  <si>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</si>
  <si>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</si>
  <si>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</si>
  <si>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</si>
  <si>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</si>
  <si>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</si>
  <si>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</si>
  <si>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</si>
  <si>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</si>
  <si>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</si>
  <si>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</si>
  <si>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</si>
  <si>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</si>
  <si>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</si>
  <si>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</si>
  <si>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</si>
  <si>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</si>
  <si>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</si>
  <si>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</si>
  <si>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</si>
  <si>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</si>
  <si>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</si>
  <si>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</si>
  <si>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</si>
  <si>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</si>
  <si>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</si>
  <si>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</si>
  <si>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</si>
  <si>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</si>
  <si>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</si>
  <si>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</si>
  <si>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</si>
  <si>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</si>
  <si>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</si>
  <si>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</si>
  <si>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</si>
  <si>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</si>
  <si>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</si>
  <si>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</si>
  <si>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</si>
  <si>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</si>
  <si>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</si>
  <si>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</si>
  <si>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</si>
  <si>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</si>
  <si>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</si>
  <si>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</si>
  <si>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</si>
  <si>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</si>
  <si>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</si>
  <si>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</si>
  <si>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</si>
  <si>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</si>
  <si>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</si>
  <si>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</si>
  <si>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</si>
  <si>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</si>
  <si>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</si>
  <si>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</si>
  <si>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</si>
  <si>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</si>
  <si>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</si>
  <si>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</si>
  <si>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</si>
  <si>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</si>
  <si>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</si>
  <si>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</si>
  <si>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</si>
  <si>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</si>
  <si>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</si>
  <si>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</si>
  <si>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</si>
  <si>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</si>
  <si>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</si>
  <si>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</si>
  <si>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</si>
  <si>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</si>
  <si>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</si>
  <si>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</si>
  <si>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</si>
  <si>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</si>
  <si>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</si>
  <si>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</si>
  <si>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</si>
  <si>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</si>
  <si>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</si>
  <si>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</si>
  <si>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</si>
  <si>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</si>
  <si>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</si>
  <si>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</si>
  <si>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</si>
  <si>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</si>
  <si>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</si>
  <si>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</si>
  <si>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</si>
  <si>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</si>
  <si>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</si>
  <si>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</si>
  <si>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</si>
  <si>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</si>
  <si>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</si>
  <si>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</si>
  <si>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</si>
  <si>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</si>
  <si>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</si>
  <si>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</si>
  <si>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</si>
  <si>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</si>
  <si>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</si>
  <si>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</si>
  <si>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</si>
  <si>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</si>
  <si>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</si>
  <si>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</si>
  <si>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</si>
  <si>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</si>
  <si>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</si>
  <si>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</si>
  <si>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</si>
  <si>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</si>
  <si>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</si>
  <si>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</si>
  <si>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</si>
  <si>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</si>
  <si>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</si>
  <si>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</si>
  <si>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</si>
  <si>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</si>
  <si>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</si>
  <si>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</si>
  <si>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</si>
  <si>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</si>
  <si>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</si>
  <si>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</si>
  <si>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</si>
  <si>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</si>
  <si>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</si>
  <si>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</si>
  <si>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</si>
  <si>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</si>
  <si>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</si>
  <si>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</si>
  <si>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</si>
  <si>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</si>
  <si>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</si>
  <si>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</si>
  <si>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</si>
  <si>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</si>
  <si>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</si>
  <si>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</si>
  <si>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</si>
  <si>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</si>
  <si>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</si>
  <si>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</si>
  <si>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</si>
  <si>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</si>
  <si>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</si>
  <si>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</si>
  <si>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</si>
  <si>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</si>
  <si>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</si>
  <si>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</si>
  <si>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</si>
  <si>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</si>
  <si>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</si>
  <si>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</si>
  <si>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</si>
  <si>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</si>
  <si>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</si>
  <si>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</si>
  <si>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</si>
  <si>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</si>
  <si>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</si>
  <si>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</si>
  <si>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</si>
  <si>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</si>
  <si>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</si>
  <si>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</si>
  <si>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</si>
  <si>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</si>
  <si>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</si>
  <si>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</si>
  <si>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</si>
  <si>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</si>
  <si>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</si>
  <si>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</si>
  <si>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</si>
  <si>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</si>
  <si>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</si>
  <si>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</si>
  <si>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</si>
  <si>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</si>
  <si>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</si>
  <si>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</si>
  <si>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</si>
  <si>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</si>
  <si>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</si>
  <si>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</si>
  <si>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</si>
  <si>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</si>
  <si>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</si>
  <si>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</si>
  <si>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</si>
  <si>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</si>
  <si>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</si>
  <si>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</si>
  <si>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</si>
  <si>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</si>
  <si>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</si>
  <si>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</si>
  <si>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</si>
  <si>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</si>
  <si>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</si>
  <si>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</si>
  <si>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</si>
  <si>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</si>
  <si>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</si>
  <si>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</si>
  <si>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</si>
  <si>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</si>
  <si>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</si>
  <si>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</si>
  <si>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</si>
  <si>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</si>
  <si>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</si>
  <si>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</si>
  <si>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</si>
  <si>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</si>
  <si>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</si>
  <si>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</si>
  <si>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</si>
  <si>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</si>
  <si>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</si>
  <si>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</si>
  <si>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</si>
  <si>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</si>
  <si>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</si>
  <si>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</si>
  <si>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</si>
  <si>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</si>
  <si>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</si>
  <si>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</si>
  <si>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</si>
  <si>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</si>
  <si>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</si>
  <si>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</si>
  <si>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</si>
  <si>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</si>
  <si>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</si>
  <si>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</si>
  <si>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</si>
  <si>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</si>
  <si>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</si>
  <si>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</si>
  <si>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</si>
  <si>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</si>
  <si>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</si>
  <si>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</si>
  <si>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</si>
  <si>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</si>
  <si>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</si>
  <si>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</si>
  <si>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</si>
  <si>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</si>
  <si>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</si>
  <si>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</si>
  <si>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</si>
  <si>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</si>
  <si>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</si>
  <si>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</si>
  <si>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</si>
  <si>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</si>
  <si>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</si>
  <si>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</si>
  <si>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</si>
  <si>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</si>
  <si>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</si>
  <si>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</si>
  <si>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</si>
  <si>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</si>
  <si>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</si>
  <si>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</si>
  <si>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</si>
  <si>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</si>
  <si>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</si>
  <si>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</si>
  <si>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</si>
  <si>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</si>
  <si>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</si>
  <si>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</si>
  <si>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</si>
  <si>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</si>
  <si>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</si>
  <si>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</si>
  <si>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</si>
  <si>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</si>
  <si>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</si>
  <si>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</si>
  <si>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</si>
  <si>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</si>
  <si>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</si>
  <si>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</si>
  <si>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</si>
  <si>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</si>
  <si>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</si>
  <si>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</si>
  <si>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</si>
  <si>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</si>
  <si>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</si>
  <si>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</si>
  <si>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</si>
  <si>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</si>
  <si>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</si>
  <si>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</si>
  <si>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</si>
  <si>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</si>
  <si>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</si>
  <si>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</si>
  <si>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</si>
  <si>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</si>
  <si>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</si>
  <si>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</si>
  <si>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</si>
  <si>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</si>
  <si>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</si>
  <si>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</si>
  <si>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</si>
  <si>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</si>
  <si>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</si>
  <si>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</si>
  <si>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</si>
  <si>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</si>
  <si>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</si>
  <si>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</si>
  <si>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</si>
  <si>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</si>
  <si>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</si>
  <si>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</si>
  <si>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</si>
  <si>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</si>
  <si>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</si>
  <si>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</si>
  <si>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</si>
  <si>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</si>
  <si>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</si>
  <si>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</si>
  <si>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</si>
  <si>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</si>
  <si>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</si>
  <si>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</si>
  <si>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</si>
  <si>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</si>
  <si>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</si>
  <si>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</si>
  <si>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</si>
  <si>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</si>
  <si>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</si>
  <si>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</si>
  <si>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</si>
  <si>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</si>
  <si>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</si>
  <si>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</si>
  <si>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</si>
  <si>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</si>
  <si>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</si>
  <si>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</si>
  <si>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</si>
  <si>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</si>
  <si>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</si>
  <si>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</si>
  <si>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</si>
  <si>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</si>
  <si>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</si>
  <si>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</si>
  <si>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</si>
  <si>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</si>
  <si>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</si>
  <si>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</si>
  <si>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</si>
  <si>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</si>
  <si>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</si>
  <si>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</si>
  <si>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</si>
  <si>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</si>
  <si>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</si>
  <si>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</si>
  <si>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</si>
  <si>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</si>
  <si>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</si>
  <si>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</si>
  <si>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</si>
  <si>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</si>
  <si>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</si>
  <si>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</si>
  <si>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</si>
  <si>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</si>
  <si>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</si>
  <si>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</si>
  <si>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</si>
  <si>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</si>
  <si>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</si>
  <si>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</si>
  <si>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</si>
  <si>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</si>
  <si>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</si>
  <si>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</si>
  <si>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</si>
  <si>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</si>
  <si>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</si>
  <si>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</si>
  <si>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</si>
  <si>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</si>
  <si>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</si>
  <si>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</si>
  <si>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</si>
  <si>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</si>
  <si>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</si>
  <si>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</si>
  <si>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</si>
  <si>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</si>
  <si>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</si>
  <si>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</si>
  <si>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</si>
  <si>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</si>
  <si>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</si>
  <si>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</si>
  <si>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</si>
  <si>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</si>
  <si>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</si>
  <si>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</si>
  <si>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</si>
  <si>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</si>
  <si>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</si>
  <si>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</si>
  <si>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</si>
  <si>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</si>
  <si>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</si>
  <si>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</si>
  <si>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</si>
  <si>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</si>
  <si>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</si>
  <si>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</si>
  <si>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</si>
  <si>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</si>
  <si>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</si>
  <si>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</si>
  <si>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</si>
  <si>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</si>
  <si>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</si>
  <si>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</si>
  <si>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</si>
  <si>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</si>
  <si>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</si>
  <si>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</si>
  <si>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</si>
  <si>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</si>
  <si>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</si>
  <si>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</si>
  <si>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</si>
  <si>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</si>
  <si>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</si>
  <si>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</si>
  <si>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</si>
  <si>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</si>
  <si>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</si>
  <si>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</si>
  <si>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</si>
  <si>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</si>
  <si>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</si>
  <si>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</si>
  <si>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</si>
  <si>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</si>
  <si>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</si>
  <si>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</si>
  <si>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</si>
  <si>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</si>
  <si>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</si>
  <si>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</si>
  <si>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</si>
  <si>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</si>
  <si>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</si>
  <si>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</si>
  <si>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</si>
  <si>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</si>
  <si>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</si>
  <si>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</si>
  <si>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</si>
  <si>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</si>
  <si>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</si>
  <si>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</si>
  <si>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</si>
  <si>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</si>
  <si>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</si>
  <si>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</si>
  <si>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</si>
  <si>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</si>
  <si>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</si>
  <si>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</si>
  <si>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</si>
  <si>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</si>
  <si>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</si>
  <si>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</si>
  <si>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</si>
  <si>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</si>
  <si>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</si>
  <si>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</si>
  <si>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</si>
  <si>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</si>
  <si>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</si>
  <si>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</si>
  <si>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</si>
  <si>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</si>
  <si>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</si>
  <si>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</si>
  <si>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</si>
  <si>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</si>
  <si>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</si>
  <si>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</si>
  <si>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</si>
  <si>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</si>
  <si>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</si>
  <si>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</si>
  <si>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</si>
  <si>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</si>
  <si>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</si>
  <si>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</si>
  <si>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</si>
  <si>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</si>
  <si>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</si>
  <si>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</si>
  <si>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</si>
  <si>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</si>
  <si>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</si>
  <si>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</si>
  <si>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</si>
  <si>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</si>
  <si>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</si>
  <si>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</si>
  <si>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</si>
  <si>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</si>
  <si>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</si>
  <si>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</si>
  <si>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</si>
  <si>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</si>
  <si>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</si>
  <si>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</si>
  <si>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</si>
  <si>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</si>
  <si>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</si>
  <si>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</si>
  <si>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</si>
  <si>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</si>
  <si>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</si>
  <si>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</si>
  <si>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</si>
  <si>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</si>
  <si>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</si>
  <si>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</si>
  <si>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</si>
  <si>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</si>
  <si>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</si>
  <si>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</si>
  <si>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</si>
  <si>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</si>
  <si>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</si>
  <si>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</si>
  <si>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</si>
  <si>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</si>
  <si>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</si>
  <si>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</si>
  <si>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</si>
  <si>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</si>
  <si>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</si>
  <si>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</si>
  <si>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</si>
  <si>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</si>
  <si>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</si>
  <si>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</si>
  <si>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</si>
  <si>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</si>
  <si>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</si>
  <si>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</si>
  <si>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</si>
  <si>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</si>
  <si>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</si>
  <si>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</si>
  <si>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</si>
  <si>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</si>
  <si>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</si>
  <si>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</si>
  <si>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</si>
  <si>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</si>
  <si>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</si>
  <si>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</si>
  <si>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</si>
  <si>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</si>
  <si>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</si>
  <si>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</si>
  <si>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</si>
  <si>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</si>
  <si>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</si>
  <si>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</si>
  <si>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</si>
  <si>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</si>
  <si>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</si>
  <si>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</si>
  <si>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</si>
  <si>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</si>
  <si>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</si>
  <si>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</si>
  <si>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</si>
  <si>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</si>
  <si>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</si>
  <si>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</si>
  <si>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</si>
  <si>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</si>
  <si>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</si>
  <si>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</si>
  <si>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</si>
  <si>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</si>
  <si>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</si>
  <si>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</si>
  <si>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</si>
  <si>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</si>
  <si>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</si>
  <si>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</si>
  <si>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</si>
  <si>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</si>
  <si>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</si>
  <si>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</si>
  <si>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</si>
  <si>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</si>
  <si>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</si>
  <si>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</si>
  <si>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</si>
  <si>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</si>
  <si>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</si>
  <si>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</si>
  <si>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</si>
  <si>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</si>
  <si>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</si>
  <si>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</si>
  <si>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</si>
  <si>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</si>
  <si>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</si>
  <si>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</si>
  <si>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</si>
  <si>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</si>
  <si>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</si>
  <si>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</si>
  <si>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</si>
  <si>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</si>
  <si>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</si>
  <si>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</si>
  <si>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</si>
  <si>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</si>
  <si>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</si>
  <si>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</si>
  <si>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</si>
  <si>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</si>
  <si>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</si>
  <si>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</si>
  <si>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</si>
  <si>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</si>
  <si>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</si>
  <si>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</si>
  <si>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</si>
  <si>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</si>
  <si>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</si>
  <si>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</si>
  <si>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</si>
  <si>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</si>
  <si>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</si>
  <si>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</si>
  <si>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</si>
  <si>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</si>
  <si>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</si>
  <si>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</si>
  <si>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</si>
  <si>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</si>
  <si>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</si>
  <si>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</si>
  <si>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</si>
  <si>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</si>
  <si>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</si>
  <si>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</si>
  <si>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</si>
  <si>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</si>
  <si>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</si>
  <si>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</si>
  <si>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</si>
  <si>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</si>
  <si>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</si>
  <si>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</si>
  <si>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</si>
  <si>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</si>
  <si>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</si>
  <si>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</si>
  <si>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</si>
  <si>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</si>
  <si>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</si>
  <si>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</si>
  <si>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</si>
  <si>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</si>
  <si>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</si>
  <si>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</si>
  <si>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</si>
  <si>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</si>
  <si>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</si>
  <si>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</si>
  <si>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</si>
  <si>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</si>
  <si>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</si>
  <si>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</si>
  <si>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</si>
  <si>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</si>
  <si>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</si>
  <si>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</si>
  <si>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</si>
  <si>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</si>
  <si>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</si>
  <si>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</si>
  <si>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</si>
  <si>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</si>
  <si>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</si>
  <si>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</si>
  <si>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</si>
  <si>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</si>
  <si>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</si>
  <si>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</si>
  <si>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</si>
  <si>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</si>
  <si>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</si>
  <si>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</si>
  <si>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</si>
  <si>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</si>
  <si>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</si>
  <si>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</si>
  <si>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</si>
  <si>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</si>
  <si>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</si>
  <si>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</si>
  <si>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</si>
  <si>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</si>
  <si>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</si>
  <si>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</si>
  <si>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</si>
  <si>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</si>
  <si>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</si>
  <si>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</si>
  <si>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</si>
  <si>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</si>
  <si>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</si>
  <si>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</si>
  <si>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</si>
  <si>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</si>
  <si>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</si>
  <si>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</si>
  <si>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</si>
  <si>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</si>
  <si>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</si>
  <si>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</si>
  <si>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</si>
  <si>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</si>
  <si>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</si>
  <si>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</si>
  <si>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</si>
  <si>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</si>
  <si>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</si>
  <si>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</si>
  <si>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</si>
  <si>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</si>
  <si>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</si>
  <si>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</si>
  <si>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</si>
  <si>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</si>
  <si>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</si>
  <si>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</si>
  <si>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</si>
  <si>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</si>
  <si>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</si>
  <si>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</si>
  <si>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</si>
  <si>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</si>
  <si>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</si>
  <si>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</si>
  <si>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</si>
  <si>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</si>
  <si>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</si>
  <si>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</si>
  <si>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</si>
  <si>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</si>
  <si>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</si>
  <si>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</si>
  <si>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</si>
  <si>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</si>
  <si>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</si>
  <si>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</si>
  <si>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</si>
  <si>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</si>
  <si>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</si>
  <si>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</si>
  <si>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</si>
  <si>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</si>
  <si>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</si>
  <si>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</si>
  <si>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</si>
  <si>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</si>
  <si>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</si>
  <si>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</si>
  <si>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</si>
  <si>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</si>
  <si>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</si>
  <si>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</si>
  <si>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</si>
  <si>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</si>
  <si>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</si>
  <si>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</si>
  <si>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</si>
  <si>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</si>
  <si>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</si>
  <si>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</si>
  <si>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</si>
  <si>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</si>
  <si>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</si>
  <si>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</si>
  <si>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</si>
  <si>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</si>
  <si>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</si>
  <si>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</si>
  <si>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</si>
  <si>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</si>
  <si>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</si>
  <si>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</si>
  <si>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</si>
  <si>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</si>
  <si>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</si>
  <si>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</si>
  <si>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</si>
  <si>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</si>
  <si>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</si>
  <si>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</si>
  <si>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</si>
  <si>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</si>
  <si>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</si>
  <si>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</si>
  <si>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</si>
  <si>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</si>
  <si>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</si>
  <si>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</si>
  <si>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</si>
  <si>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</si>
  <si>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</si>
  <si>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</si>
  <si>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</si>
  <si>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</si>
  <si>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</si>
  <si>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</si>
  <si>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</si>
  <si>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</si>
  <si>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</si>
  <si>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</si>
  <si>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</si>
  <si>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</si>
  <si>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</si>
  <si>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</si>
  <si>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</si>
  <si>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</si>
  <si>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</si>
  <si>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</si>
  <si>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</si>
  <si>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</si>
  <si>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</si>
  <si>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</si>
  <si>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</si>
  <si>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</si>
  <si>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</si>
  <si>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</si>
  <si>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</si>
  <si>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</si>
  <si>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</si>
  <si>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</si>
  <si>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</si>
  <si>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</si>
  <si>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</si>
  <si>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</si>
  <si>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</si>
  <si>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</si>
  <si>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</si>
  <si>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</si>
  <si>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</si>
  <si>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</si>
  <si>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</si>
  <si>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</si>
  <si>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</si>
  <si>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</si>
  <si>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</si>
  <si>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</si>
  <si>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</si>
  <si>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</si>
  <si>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</si>
  <si>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</si>
  <si>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</si>
  <si>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</si>
  <si>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</si>
  <si>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</si>
  <si>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</si>
  <si>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</si>
  <si>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</si>
  <si>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</si>
  <si>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</si>
  <si>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</si>
  <si>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</si>
  <si>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</si>
  <si>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</si>
  <si>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</si>
  <si>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</si>
  <si>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</si>
  <si>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</si>
  <si>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</si>
  <si>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</si>
  <si>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</si>
  <si>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</si>
  <si>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</si>
  <si>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</si>
  <si>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</si>
  <si>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</si>
  <si>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</si>
  <si>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</si>
  <si>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</si>
  <si>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</si>
  <si>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</si>
  <si>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</si>
  <si>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</si>
  <si>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</si>
  <si>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</si>
  <si>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</si>
  <si>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</si>
  <si>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</si>
  <si>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</si>
  <si>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</si>
  <si>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</si>
  <si>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</si>
  <si>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</si>
  <si>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</si>
  <si>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</si>
  <si>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</si>
  <si>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</si>
  <si>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</si>
  <si>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</si>
  <si>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</si>
  <si>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</si>
  <si>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</si>
  <si>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</si>
  <si>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</si>
  <si>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</si>
  <si>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</si>
  <si>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</si>
  <si>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</si>
  <si>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</si>
  <si>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</si>
  <si>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</si>
  <si>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</si>
  <si>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</si>
  <si>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</si>
  <si>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</si>
  <si>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</si>
  <si>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</si>
  <si>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</si>
  <si>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</si>
  <si>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</si>
  <si>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</si>
  <si>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</si>
  <si>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</si>
  <si>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</si>
  <si>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</si>
  <si>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</si>
  <si>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</si>
  <si>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</si>
  <si>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</si>
  <si>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</si>
  <si>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</si>
  <si>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</si>
  <si>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</si>
  <si>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</si>
  <si>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</si>
  <si>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</si>
  <si>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</si>
  <si>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</si>
  <si>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</si>
  <si>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</si>
  <si>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</si>
  <si>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</si>
  <si>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</si>
  <si>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</si>
  <si>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</si>
  <si>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</si>
  <si>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</si>
  <si>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</si>
  <si>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</si>
  <si>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</si>
  <si>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</si>
  <si>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</si>
  <si>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</si>
  <si>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</si>
  <si>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</si>
  <si>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</si>
  <si>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</si>
  <si>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</si>
  <si>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</si>
  <si>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</si>
  <si>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</si>
  <si>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</si>
  <si>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</si>
  <si>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</si>
  <si>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</si>
  <si>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</si>
  <si>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</si>
  <si>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</si>
  <si>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</si>
  <si>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</si>
  <si>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</si>
  <si>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</si>
  <si>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</si>
  <si>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</si>
  <si>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</si>
  <si>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</si>
  <si>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</si>
  <si>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</si>
  <si>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</si>
  <si>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</si>
  <si>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</si>
  <si>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</si>
  <si>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</si>
  <si>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</si>
  <si>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</si>
  <si>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</si>
  <si>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</si>
  <si>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</si>
  <si>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</si>
  <si>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</si>
  <si>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</si>
  <si>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</si>
  <si>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</si>
  <si>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</si>
  <si>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</si>
  <si>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</si>
  <si>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</si>
  <si>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</si>
  <si>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</si>
  <si>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</si>
  <si>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</si>
  <si>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</si>
  <si>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</si>
  <si>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</si>
  <si>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</si>
  <si>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</si>
  <si>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</si>
  <si>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</si>
  <si>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</si>
  <si>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</si>
  <si>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</si>
  <si>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</si>
  <si>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</si>
  <si>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</si>
  <si>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</si>
  <si>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</si>
  <si>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</si>
  <si>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</si>
  <si>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</si>
  <si>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</si>
  <si>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</si>
  <si>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</si>
  <si>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</si>
  <si>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</si>
  <si>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</si>
  <si>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</si>
  <si>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</si>
  <si>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</si>
  <si>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</si>
  <si>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</si>
  <si>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</si>
  <si>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</si>
  <si>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</si>
  <si>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</si>
  <si>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</si>
  <si>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</si>
  <si>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</si>
  <si>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</si>
  <si>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</si>
  <si>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</si>
  <si>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</si>
  <si>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</si>
  <si>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</si>
  <si>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</si>
  <si>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</si>
  <si>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</si>
  <si>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</si>
  <si>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</si>
  <si>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</si>
  <si>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</si>
  <si>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</si>
  <si>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</si>
  <si>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</si>
  <si>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</si>
  <si>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</si>
  <si>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</si>
  <si>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</si>
  <si>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</si>
  <si>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</si>
  <si>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</si>
  <si>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</si>
  <si>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</si>
  <si>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</si>
  <si>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</si>
  <si>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</si>
  <si>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</si>
  <si>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</si>
  <si>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</si>
  <si>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</si>
  <si>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</si>
  <si>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</si>
  <si>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</si>
  <si>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</si>
  <si>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</si>
  <si>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</si>
  <si>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</si>
  <si>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</si>
  <si>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</si>
  <si>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</si>
  <si>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</si>
  <si>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</si>
  <si>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</si>
  <si>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</si>
  <si>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</si>
  <si>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</si>
  <si>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</si>
  <si>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</si>
  <si>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</si>
  <si>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</si>
  <si>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</si>
  <si>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</si>
  <si>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</si>
  <si>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</si>
  <si>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</si>
  <si>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</si>
  <si>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</si>
  <si>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</si>
  <si>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</si>
  <si>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</si>
  <si>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</si>
  <si>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</si>
  <si>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</si>
  <si>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</si>
  <si>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</si>
  <si>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</si>
  <si>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</si>
  <si>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</si>
  <si>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</si>
  <si>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</si>
  <si>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</si>
  <si>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</si>
  <si>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</si>
  <si>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</si>
  <si>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</si>
  <si>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</si>
  <si>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</si>
  <si>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</si>
  <si>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</si>
  <si>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</si>
  <si>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</si>
  <si>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</si>
  <si>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</si>
  <si>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</si>
  <si>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</si>
  <si>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</si>
  <si>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</si>
  <si>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</si>
  <si>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</si>
  <si>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</si>
  <si>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</si>
  <si>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</si>
  <si>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</si>
  <si>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</si>
  <si>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</si>
  <si>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</si>
  <si>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</si>
  <si>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</si>
  <si>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</si>
  <si>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</si>
  <si>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</si>
  <si>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</si>
  <si>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</si>
  <si>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</si>
  <si>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</si>
  <si>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</si>
  <si>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</si>
  <si>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</si>
  <si>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</si>
  <si>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</si>
  <si>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</si>
  <si>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</si>
  <si>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</si>
  <si>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</si>
  <si>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</si>
  <si>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</si>
  <si>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</si>
  <si>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</si>
  <si>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</si>
  <si>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</si>
  <si>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</si>
  <si>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</si>
  <si>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</si>
  <si>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</si>
  <si>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</si>
  <si>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</si>
  <si>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</si>
  <si>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</si>
  <si>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</si>
  <si>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</si>
  <si>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</si>
  <si>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</si>
  <si>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</si>
  <si>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</si>
  <si>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</si>
  <si>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</si>
  <si>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</si>
  <si>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</si>
  <si>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</si>
  <si>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</si>
  <si>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</si>
  <si>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</si>
  <si>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</si>
  <si>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</si>
  <si>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</si>
  <si>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</si>
  <si>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</si>
  <si>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</si>
  <si>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</si>
  <si>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</si>
  <si>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</si>
  <si>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</si>
  <si>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</si>
  <si>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</si>
  <si>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</si>
  <si>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</si>
  <si>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</si>
  <si>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</si>
  <si>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</si>
  <si>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</si>
  <si>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</si>
  <si>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</si>
  <si>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</si>
  <si>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</si>
  <si>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</si>
  <si>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</si>
  <si>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</si>
  <si>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</si>
  <si>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</si>
  <si>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</si>
  <si>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</si>
  <si>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</si>
  <si>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</si>
  <si>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</si>
  <si>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</si>
  <si>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</si>
  <si>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</si>
  <si>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</si>
  <si>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</si>
  <si>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</si>
  <si>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</si>
  <si>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</si>
  <si>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</si>
  <si>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</si>
  <si>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</si>
  <si>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</si>
  <si>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</si>
  <si>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</si>
  <si>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</si>
  <si>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</si>
  <si>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</si>
  <si>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</si>
  <si>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</si>
  <si>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</si>
  <si>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</si>
  <si>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</si>
  <si>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</si>
  <si>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</si>
  <si>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</si>
  <si>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</si>
  <si>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</si>
  <si>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</si>
  <si>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</si>
  <si>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</si>
  <si>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</si>
  <si>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</si>
  <si>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</si>
  <si>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</si>
  <si>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</si>
  <si>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</si>
  <si>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</si>
  <si>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</si>
  <si>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</si>
  <si>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</si>
  <si>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</si>
  <si>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</si>
  <si>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</si>
  <si>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</si>
  <si>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</si>
  <si>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</si>
  <si>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</si>
  <si>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</si>
  <si>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</si>
  <si>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</si>
  <si>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</si>
  <si>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</si>
  <si>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</si>
  <si>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</si>
  <si>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</si>
  <si>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</si>
  <si>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</si>
  <si>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</si>
  <si>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</si>
  <si>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</si>
  <si>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</si>
  <si>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</si>
  <si>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</si>
  <si>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</si>
  <si>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</si>
  <si>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</si>
  <si>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</si>
  <si>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</si>
  <si>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</si>
  <si>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</si>
  <si>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</si>
  <si>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</si>
  <si>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</si>
  <si>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</si>
  <si>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</si>
  <si>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</si>
  <si>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</si>
  <si>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</si>
  <si>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</si>
  <si>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</si>
  <si>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</si>
  <si>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</si>
  <si>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</si>
  <si>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</si>
  <si>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</si>
  <si>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</si>
  <si>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</si>
  <si>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</si>
  <si>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</si>
  <si>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</si>
  <si>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</si>
  <si>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</si>
  <si>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</si>
  <si>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</si>
  <si>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</si>
  <si>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</si>
  <si>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</si>
  <si>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</si>
  <si>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</si>
  <si>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</si>
  <si>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</si>
  <si>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</si>
  <si>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</si>
  <si>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</si>
  <si>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</si>
  <si>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</si>
  <si>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</si>
  <si>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</si>
  <si>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</si>
  <si>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</si>
  <si>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</si>
  <si>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</si>
  <si>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</si>
  <si>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</si>
  <si>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</si>
  <si>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</si>
  <si>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</si>
  <si>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</si>
  <si>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</si>
  <si>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</si>
  <si>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</si>
  <si>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</si>
  <si>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</si>
  <si>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</si>
  <si>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</si>
  <si>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</si>
  <si>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</si>
  <si>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</si>
  <si>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</si>
  <si>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</si>
  <si>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</si>
  <si>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</si>
  <si>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</si>
  <si>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</si>
  <si>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</si>
  <si>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</si>
  <si>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</si>
  <si>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</si>
  <si>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</si>
  <si>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</si>
  <si>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</si>
  <si>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</si>
  <si>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</si>
  <si>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</si>
  <si>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</si>
  <si>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</si>
  <si>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</si>
  <si>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</si>
  <si>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</si>
  <si>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</si>
  <si>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</si>
  <si>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</si>
  <si>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</si>
  <si>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</si>
  <si>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</si>
  <si>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</si>
  <si>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</si>
  <si>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</si>
  <si>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</si>
  <si>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</si>
  <si>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</si>
  <si>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</si>
  <si>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</si>
  <si>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</si>
  <si>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</si>
  <si>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</si>
  <si>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</si>
  <si>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</si>
  <si>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</si>
  <si>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</si>
  <si>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</si>
  <si>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</si>
  <si>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</si>
  <si>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</si>
  <si>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</si>
  <si>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</si>
  <si>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</si>
  <si>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</si>
  <si>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</si>
  <si>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</si>
  <si>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</si>
  <si>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</si>
  <si>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</si>
  <si>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</si>
  <si>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</si>
  <si>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</si>
  <si>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</si>
  <si>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</si>
  <si>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</si>
  <si>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</si>
  <si>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</si>
  <si>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</si>
  <si>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</si>
  <si>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</si>
  <si>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</si>
  <si>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</si>
  <si>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</si>
  <si>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</si>
  <si>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</si>
  <si>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</si>
  <si>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</si>
  <si>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</si>
  <si>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</si>
  <si>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</si>
  <si>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</si>
  <si>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</si>
  <si>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</si>
  <si>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</si>
  <si>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</si>
  <si>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</si>
  <si>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</si>
  <si>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</si>
  <si>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</si>
  <si>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</si>
  <si>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</si>
  <si>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</si>
  <si>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</si>
  <si>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</si>
  <si>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</si>
  <si>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</si>
  <si>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</si>
  <si>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</si>
  <si>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</si>
  <si>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</si>
  <si>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</si>
  <si>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</si>
  <si>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</si>
  <si>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</si>
  <si>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</si>
  <si>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</si>
  <si>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</si>
  <si>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</si>
  <si>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</si>
  <si>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</si>
  <si>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</si>
  <si>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</si>
  <si>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</si>
  <si>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</si>
  <si>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</si>
  <si>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</si>
  <si>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</si>
  <si>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</si>
  <si>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</si>
  <si>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</si>
  <si>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</si>
  <si>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</si>
  <si>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</si>
  <si>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</si>
  <si>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</si>
  <si>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</si>
  <si>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</si>
  <si>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</si>
  <si>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</si>
  <si>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</si>
  <si>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</si>
  <si>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</si>
  <si>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</si>
  <si>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</si>
  <si>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</si>
  <si>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</si>
  <si>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</si>
  <si>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</si>
  <si>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</si>
  <si>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</si>
  <si>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</si>
  <si>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</si>
  <si>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</si>
  <si>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</si>
  <si>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</si>
  <si>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</si>
  <si>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</si>
  <si>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</si>
  <si>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</si>
  <si>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</si>
  <si>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</si>
  <si>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</si>
  <si>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</si>
  <si>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</si>
  <si>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</si>
  <si>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</si>
  <si>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</si>
  <si>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</si>
  <si>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</si>
  <si>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</si>
  <si>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</si>
  <si>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</si>
  <si>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</si>
  <si>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</si>
  <si>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</si>
  <si>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</si>
  <si>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</si>
  <si>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</si>
  <si>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</si>
  <si>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</si>
  <si>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</si>
  <si>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</si>
  <si>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</si>
  <si>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</si>
  <si>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</si>
  <si>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</si>
  <si>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</si>
  <si>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</si>
  <si>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</si>
  <si>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</si>
  <si>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</si>
  <si>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</si>
  <si>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</si>
  <si>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</si>
  <si>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</si>
  <si>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</si>
  <si>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</si>
  <si>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</si>
  <si>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</si>
  <si>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</si>
  <si>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</si>
  <si>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</si>
  <si>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</si>
  <si>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</si>
  <si>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</si>
  <si>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</si>
  <si>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</si>
  <si>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</si>
  <si>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</si>
  <si>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</si>
  <si>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</si>
  <si>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</si>
  <si>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</si>
  <si>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</si>
  <si>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</si>
  <si>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</si>
  <si>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</si>
  <si>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</si>
  <si>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</si>
  <si>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</si>
  <si>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</si>
  <si>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</si>
  <si>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</si>
  <si>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</si>
  <si>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</si>
  <si>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</si>
  <si>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</si>
  <si>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</si>
  <si>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</si>
  <si>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</si>
  <si>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</si>
  <si>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</si>
  <si>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</si>
  <si>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</si>
  <si>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</si>
  <si>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</si>
  <si>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</si>
  <si>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</si>
  <si>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</si>
  <si>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</si>
  <si>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</si>
  <si>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</si>
  <si>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</si>
  <si>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</si>
  <si>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</si>
  <si>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</si>
  <si>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</si>
  <si>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</si>
  <si>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</si>
  <si>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</si>
  <si>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</si>
  <si>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</si>
  <si>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</si>
  <si>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</si>
  <si>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</si>
  <si>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</si>
  <si>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</si>
  <si>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</si>
  <si>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</si>
  <si>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</si>
  <si>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</si>
  <si>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</si>
  <si>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</si>
  <si>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</si>
  <si>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</si>
  <si>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</si>
  <si>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</si>
  <si>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</si>
  <si>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</si>
  <si>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</si>
  <si>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</si>
  <si>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</si>
  <si>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</si>
  <si>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</si>
  <si>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</si>
  <si>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</si>
  <si>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</si>
  <si>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</si>
  <si>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</si>
  <si>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</si>
  <si>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</si>
  <si>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</si>
  <si>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</si>
  <si>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</si>
  <si>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</si>
  <si>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</si>
  <si>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</si>
  <si>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</si>
  <si>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</si>
  <si>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</si>
  <si>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</si>
  <si>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</si>
  <si>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</si>
  <si>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</si>
  <si>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</si>
  <si>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</si>
  <si>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</si>
  <si>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</si>
  <si>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</si>
  <si>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</si>
  <si>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</si>
  <si>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</si>
  <si>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</si>
  <si>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</si>
  <si>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</si>
  <si>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</si>
  <si>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</si>
  <si>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</si>
  <si>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</si>
  <si>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</si>
  <si>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</si>
  <si>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</si>
  <si>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</si>
  <si>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</si>
  <si>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</si>
  <si>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</si>
  <si>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</si>
  <si>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</si>
  <si>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</si>
  <si>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</si>
  <si>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</si>
  <si>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</si>
  <si>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</si>
  <si>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</si>
  <si>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</si>
  <si>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</si>
  <si>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</si>
  <si>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</si>
  <si>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</si>
  <si>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</si>
  <si>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</si>
  <si>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</si>
  <si>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</si>
  <si>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</si>
  <si>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</si>
  <si>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</si>
  <si>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</si>
  <si>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</si>
  <si>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</si>
  <si>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</si>
  <si>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</si>
  <si>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</si>
  <si>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</si>
  <si>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</si>
  <si>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</si>
  <si>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</si>
  <si>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</si>
  <si>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</si>
  <si>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</si>
  <si>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</si>
  <si>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</si>
  <si>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</si>
  <si>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</si>
  <si>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</si>
  <si>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</si>
  <si>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</si>
  <si>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</si>
  <si>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</si>
  <si>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</si>
  <si>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</si>
  <si>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</si>
  <si>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</si>
  <si>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</si>
  <si>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</si>
  <si>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</si>
  <si>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</si>
  <si>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</si>
  <si>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</si>
  <si>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</si>
  <si>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</si>
  <si>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</si>
  <si>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</si>
  <si>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</si>
  <si>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</si>
  <si>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</si>
  <si>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</si>
  <si>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</si>
  <si>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</si>
  <si>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</si>
  <si>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</si>
  <si>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</si>
  <si>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</si>
  <si>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</si>
  <si>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</si>
  <si>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</si>
  <si>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</si>
  <si>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</si>
  <si>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</si>
  <si>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</si>
  <si>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</si>
  <si>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</si>
  <si>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</si>
  <si>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</si>
  <si>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</si>
  <si>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</si>
  <si>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</si>
  <si>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</si>
  <si>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</si>
  <si>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</si>
  <si>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</si>
  <si>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</si>
  <si>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</si>
  <si>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</si>
  <si>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</si>
  <si>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</si>
  <si>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</si>
  <si>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</si>
  <si>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</si>
  <si>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</si>
  <si>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</si>
  <si>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</si>
  <si>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</si>
  <si>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</si>
  <si>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</si>
  <si>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</si>
  <si>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</si>
  <si>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</si>
  <si>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</si>
  <si>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</si>
  <si>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</si>
  <si>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</si>
  <si>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</si>
  <si>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</si>
  <si>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</si>
  <si>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</si>
  <si>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</si>
  <si>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</si>
  <si>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</si>
  <si>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</si>
  <si>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</si>
  <si>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</si>
  <si>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</si>
  <si>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</si>
  <si>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</si>
  <si>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</si>
  <si>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</si>
  <si>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</si>
  <si>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</si>
  <si>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</si>
  <si>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</si>
  <si>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</si>
  <si>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</si>
  <si>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</si>
  <si>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</si>
  <si>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</si>
  <si>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</si>
  <si>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</si>
  <si>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</si>
  <si>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</si>
  <si>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</si>
  <si>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</si>
  <si>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</si>
  <si>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</si>
  <si>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</si>
  <si>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</si>
  <si>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</si>
  <si>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</si>
  <si>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</si>
  <si>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</si>
  <si>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</si>
  <si>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</si>
  <si>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</si>
  <si>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</si>
  <si>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</si>
  <si>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</si>
  <si>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</si>
  <si>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</si>
  <si>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</si>
  <si>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</si>
  <si>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</si>
  <si>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</si>
  <si>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</si>
  <si>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</si>
  <si>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</si>
  <si>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</si>
  <si>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</si>
  <si>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</si>
  <si>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</si>
  <si>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</si>
  <si>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</si>
  <si>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</si>
  <si>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</si>
  <si>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</si>
  <si>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</si>
  <si>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</si>
  <si>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</si>
  <si>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</si>
  <si>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</si>
  <si>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</si>
  <si>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</si>
  <si>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</si>
  <si>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</si>
  <si>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</si>
  <si>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</si>
  <si>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</si>
  <si>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</si>
  <si>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</si>
  <si>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</si>
  <si>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</si>
  <si>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</si>
  <si>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</si>
  <si>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</si>
  <si>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</si>
  <si>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</si>
  <si>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</si>
  <si>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</si>
  <si>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</si>
  <si>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</si>
  <si>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</si>
  <si>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</si>
  <si>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</si>
  <si>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</si>
  <si>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</si>
  <si>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</si>
  <si>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</si>
  <si>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</si>
  <si>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</si>
  <si>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</si>
  <si>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</si>
  <si>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</si>
  <si>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</si>
  <si>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</si>
  <si>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</si>
  <si>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</si>
  <si>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</si>
  <si>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</si>
  <si>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</si>
  <si>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</si>
  <si>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</si>
  <si>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</si>
  <si>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</si>
  <si>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</si>
  <si>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</si>
  <si>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</si>
  <si>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</si>
  <si>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</si>
  <si>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</si>
  <si>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</si>
  <si>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</si>
  <si>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</si>
  <si>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</si>
  <si>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</si>
  <si>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</si>
  <si>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</si>
  <si>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</si>
  <si>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</si>
  <si>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</si>
  <si>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</si>
  <si>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</si>
  <si>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</si>
  <si>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</si>
  <si>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</si>
  <si>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</si>
  <si>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</si>
  <si>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</si>
  <si>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</si>
  <si>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</si>
  <si>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</si>
  <si>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</si>
  <si>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</si>
  <si>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</si>
  <si>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</si>
  <si>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</si>
  <si>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</si>
  <si>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</si>
  <si>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</si>
  <si>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</si>
  <si>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</si>
  <si>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</si>
  <si>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</si>
  <si>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</si>
  <si>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</si>
  <si>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</si>
  <si>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</si>
  <si>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</si>
  <si>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</si>
  <si>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</si>
  <si>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</si>
  <si>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</si>
  <si>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</si>
  <si>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</si>
  <si>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</si>
  <si>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</si>
  <si>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</si>
  <si>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</si>
  <si>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</si>
  <si>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</si>
  <si>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</si>
  <si>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</si>
  <si>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</si>
  <si>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</si>
  <si>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</si>
  <si>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</si>
  <si>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</si>
  <si>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</si>
  <si>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</si>
  <si>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</si>
  <si>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</si>
  <si>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</si>
  <si>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</si>
  <si>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</si>
  <si>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</si>
  <si>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</si>
  <si>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</si>
  <si>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</si>
  <si>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</si>
  <si>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</si>
  <si>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</si>
  <si>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</si>
  <si>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</si>
  <si>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</si>
  <si>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</si>
  <si>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</si>
  <si>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</si>
  <si>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</si>
  <si>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</si>
  <si>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</si>
  <si>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</si>
  <si>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</si>
  <si>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</si>
  <si>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</si>
  <si>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</si>
  <si>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</si>
  <si>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</si>
  <si>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</si>
  <si>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</si>
  <si>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</si>
  <si>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</si>
  <si>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</si>
  <si>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</si>
  <si>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</si>
  <si>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</si>
  <si>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</si>
  <si>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</si>
  <si>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</si>
  <si>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</si>
  <si>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</si>
  <si>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</si>
  <si>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</si>
  <si>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</si>
  <si>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</si>
  <si>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</si>
  <si>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</si>
  <si>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</si>
  <si>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</si>
  <si>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</si>
  <si>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</si>
  <si>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</si>
  <si>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</si>
  <si>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</si>
  <si>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</si>
  <si>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</si>
  <si>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</si>
  <si>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</si>
  <si>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</si>
  <si>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</si>
  <si>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</si>
  <si>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</si>
  <si>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</si>
  <si>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</si>
  <si>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</si>
  <si>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</si>
  <si>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</si>
  <si>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</si>
  <si>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</si>
  <si>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</si>
  <si>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</si>
  <si>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</si>
  <si>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</si>
  <si>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</si>
  <si>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</si>
  <si>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</si>
  <si>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</si>
  <si>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</si>
  <si>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</si>
  <si>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</si>
  <si>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</si>
  <si>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</si>
  <si>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</si>
  <si>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</si>
  <si>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</si>
  <si>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</si>
  <si>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</si>
  <si>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</si>
  <si>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</si>
  <si>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</si>
  <si>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</si>
  <si>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</si>
  <si>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</si>
  <si>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</si>
  <si>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</si>
  <si>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</si>
  <si>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</si>
  <si>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</si>
  <si>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</si>
  <si>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</si>
  <si>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</si>
  <si>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</si>
  <si>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</si>
  <si>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</si>
  <si>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</si>
  <si>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</si>
  <si>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</si>
  <si>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</si>
  <si>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</si>
  <si>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</si>
  <si>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</si>
  <si>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</si>
  <si>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</si>
  <si>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</si>
  <si>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</si>
  <si>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</si>
  <si>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</si>
  <si>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</si>
  <si>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</si>
  <si>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</si>
  <si>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</si>
  <si>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</si>
  <si>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</si>
  <si>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</si>
  <si>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</si>
  <si>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</si>
  <si>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</si>
  <si>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</si>
  <si>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</si>
  <si>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</si>
  <si>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</si>
  <si>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</si>
  <si>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</si>
  <si>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</si>
  <si>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</si>
  <si>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</si>
  <si>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</si>
  <si>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</si>
  <si>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</si>
  <si>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</si>
  <si>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</si>
  <si>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</si>
  <si>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</si>
  <si>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</si>
  <si>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</si>
  <si>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</si>
  <si>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</si>
  <si>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</si>
  <si>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</si>
  <si>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</si>
  <si>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</si>
  <si>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</si>
  <si>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</si>
  <si>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</si>
  <si>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</si>
  <si>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</si>
  <si>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</si>
  <si>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</si>
  <si>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</si>
  <si>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</si>
  <si>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</si>
  <si>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</si>
  <si>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</si>
  <si>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</si>
  <si>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</si>
  <si>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</si>
  <si>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</si>
  <si>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</si>
  <si>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</si>
  <si>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</si>
  <si>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</si>
  <si>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</si>
  <si>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</si>
  <si>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</si>
  <si>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</si>
  <si>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</si>
  <si>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</si>
  <si>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</si>
  <si>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</si>
  <si>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</si>
  <si>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</si>
  <si>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</si>
  <si>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</si>
  <si>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</si>
  <si>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</si>
  <si>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</si>
  <si>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</si>
  <si>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</si>
  <si>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</si>
  <si>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</si>
  <si>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</si>
  <si>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</si>
  <si>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</si>
  <si>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</si>
  <si>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</si>
  <si>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</si>
  <si>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</si>
  <si>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</si>
  <si>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</si>
  <si>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</si>
  <si>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</si>
  <si>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</si>
  <si>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</si>
  <si>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</si>
  <si>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</si>
  <si>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</si>
  <si>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</si>
  <si>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</si>
  <si>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</si>
  <si>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</si>
  <si>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</si>
  <si>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</si>
  <si>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</si>
  <si>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</si>
  <si>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</si>
  <si>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</si>
  <si>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</si>
  <si>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</si>
  <si>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</si>
  <si>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</si>
  <si>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</si>
  <si>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</si>
  <si>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</si>
  <si>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</si>
  <si>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</si>
  <si>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</si>
  <si>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</si>
  <si>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</si>
  <si>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</si>
  <si>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</si>
  <si>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</si>
  <si>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</si>
  <si>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</si>
  <si>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</si>
  <si>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</si>
  <si>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</si>
  <si>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</si>
  <si>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</si>
  <si>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</si>
  <si>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</si>
  <si>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</si>
  <si>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</si>
  <si>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</si>
  <si>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</si>
  <si>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</si>
  <si>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</si>
  <si>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</si>
  <si>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</si>
  <si>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</si>
  <si>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</si>
  <si>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</si>
  <si>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</si>
  <si>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</si>
  <si>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</si>
  <si>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</si>
  <si>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</si>
  <si>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</si>
  <si>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</si>
  <si>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</si>
  <si>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</si>
  <si>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</si>
  <si>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</si>
  <si>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</si>
  <si>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</si>
  <si>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</si>
  <si>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</si>
  <si>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</si>
  <si>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</si>
  <si>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</si>
  <si>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</si>
  <si>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</si>
  <si>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</si>
  <si>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</si>
  <si>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</si>
  <si>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</si>
  <si>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</si>
  <si>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</si>
  <si>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</si>
  <si>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</si>
  <si>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</si>
  <si>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</si>
  <si>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</si>
  <si>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</si>
  <si>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</si>
  <si>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</si>
  <si>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</si>
  <si>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</si>
  <si>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</si>
  <si>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</si>
  <si>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</si>
  <si>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</si>
  <si>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</si>
  <si>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</si>
  <si>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</si>
  <si>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</si>
  <si>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</si>
  <si>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</si>
  <si>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</si>
  <si>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</si>
  <si>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</si>
  <si>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</si>
  <si>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</si>
  <si>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</si>
  <si>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</si>
  <si>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</si>
  <si>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</si>
  <si>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</si>
  <si>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</si>
  <si>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</si>
  <si>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</si>
  <si>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</si>
  <si>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</si>
  <si>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</si>
  <si>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</si>
  <si>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</si>
  <si>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</si>
  <si>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</si>
  <si>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</si>
  <si>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</si>
  <si>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</si>
  <si>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</si>
  <si>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</si>
  <si>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</si>
  <si>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</si>
  <si>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</si>
  <si>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</si>
  <si>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</si>
  <si>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</si>
  <si>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</si>
  <si>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</si>
  <si>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</si>
  <si>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</si>
  <si>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</si>
  <si>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</si>
  <si>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</si>
  <si>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</si>
  <si>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</si>
  <si>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</si>
  <si>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</si>
  <si>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</si>
  <si>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</si>
  <si>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</si>
  <si>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</si>
  <si>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</si>
  <si>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</si>
  <si>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</si>
  <si>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</si>
  <si>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</si>
  <si>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</si>
  <si>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</si>
  <si>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</si>
  <si>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</si>
  <si>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</si>
  <si>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</si>
  <si>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</si>
  <si>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</si>
  <si>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</si>
  <si>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</si>
  <si>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</si>
  <si>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</si>
  <si>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</si>
  <si>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</si>
  <si>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</si>
  <si>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</si>
  <si>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</si>
  <si>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</si>
  <si>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</si>
  <si>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</si>
  <si>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</si>
  <si>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</si>
  <si>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</si>
  <si>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</si>
  <si>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</si>
  <si>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</si>
  <si>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</si>
  <si>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</si>
  <si>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</si>
  <si>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</si>
  <si>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</si>
  <si>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</si>
  <si>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</si>
  <si>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</si>
  <si>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</si>
  <si>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</si>
  <si>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</si>
  <si>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</si>
  <si>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</si>
  <si>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</si>
  <si>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</si>
  <si>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</si>
  <si>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</si>
  <si>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</si>
  <si>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</si>
  <si>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</si>
  <si>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</si>
  <si>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</si>
  <si>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</si>
  <si>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</si>
  <si>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</si>
  <si>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</si>
  <si>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</si>
  <si>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</si>
  <si>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</si>
  <si>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</si>
  <si>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</si>
  <si>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</si>
  <si>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</si>
  <si>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</si>
  <si>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</si>
  <si>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</si>
  <si>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</si>
  <si>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</si>
  <si>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</si>
  <si>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</si>
  <si>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</si>
  <si>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</si>
  <si>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</si>
  <si>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</si>
  <si>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</si>
  <si>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</si>
  <si>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</si>
  <si>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</si>
  <si>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</si>
  <si>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</si>
  <si>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</si>
  <si>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</si>
  <si>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</si>
  <si>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</si>
  <si>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</si>
  <si>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</si>
  <si>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</si>
  <si>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</si>
  <si>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</si>
  <si>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</si>
  <si>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</si>
  <si>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</si>
  <si>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</si>
  <si>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</si>
  <si>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</si>
  <si>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</si>
  <si>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</si>
  <si>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</si>
  <si>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</si>
  <si>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</si>
  <si>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</si>
  <si>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</si>
  <si>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</si>
  <si>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</si>
  <si>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</si>
  <si>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</si>
  <si>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</si>
  <si>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</si>
  <si>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</si>
  <si>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</si>
  <si>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</si>
  <si>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</si>
  <si>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</si>
  <si>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</si>
  <si>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</si>
  <si>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</si>
  <si>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</si>
  <si>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</si>
  <si>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</si>
  <si>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</si>
  <si>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</si>
  <si>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</si>
  <si>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</si>
  <si>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</si>
  <si>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</si>
  <si>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</si>
  <si>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</si>
  <si>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</si>
  <si>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</si>
  <si>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</si>
  <si>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</si>
  <si>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</si>
  <si>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</si>
  <si>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</si>
  <si>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</si>
  <si>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</si>
  <si>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</si>
  <si>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</si>
  <si>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</si>
  <si>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</si>
  <si>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</si>
  <si>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</si>
  <si>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</si>
  <si>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</si>
  <si>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</si>
  <si>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</si>
  <si>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</si>
  <si>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</si>
  <si>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</si>
  <si>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</si>
  <si>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</si>
  <si>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</si>
  <si>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</si>
  <si>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</si>
  <si>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</si>
  <si>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</si>
  <si>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</si>
  <si>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</si>
  <si>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</si>
  <si>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</si>
  <si>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</si>
  <si>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</si>
  <si>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</si>
  <si>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</si>
  <si>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</si>
  <si>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</si>
  <si>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</si>
  <si>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</si>
  <si>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</si>
  <si>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</si>
  <si>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</si>
  <si>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</si>
  <si>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</si>
  <si>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</si>
  <si>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</si>
  <si>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</si>
  <si>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</si>
  <si>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</si>
  <si>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</si>
  <si>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</si>
  <si>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</si>
  <si>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</si>
  <si>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</si>
  <si>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</si>
  <si>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</si>
  <si>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</si>
  <si>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</si>
  <si>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</si>
  <si>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</si>
  <si>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</si>
  <si>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</si>
  <si>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</si>
  <si>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</si>
  <si>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</si>
  <si>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</si>
  <si>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</si>
  <si>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</si>
  <si>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</si>
  <si>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</si>
  <si>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</si>
  <si>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</si>
  <si>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</si>
  <si>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</si>
  <si>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</si>
  <si>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</si>
  <si>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</si>
  <si>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</si>
  <si>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</si>
  <si>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</si>
  <si>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</si>
  <si>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</si>
  <si>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</si>
  <si>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</si>
  <si>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</si>
  <si>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</si>
  <si>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</si>
  <si>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</si>
  <si>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</si>
  <si>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</si>
  <si>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</si>
  <si>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</si>
  <si>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</si>
  <si>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</si>
  <si>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</si>
  <si>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</si>
  <si>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</si>
  <si>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</si>
  <si>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</si>
  <si>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</si>
  <si>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</si>
  <si>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</si>
  <si>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</si>
  <si>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</si>
  <si>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</si>
  <si>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</si>
  <si>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</si>
  <si>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</si>
  <si>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</si>
  <si>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</si>
  <si>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</si>
  <si>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</si>
  <si>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</si>
  <si>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</si>
  <si>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</si>
  <si>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</si>
  <si>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</si>
  <si>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</si>
  <si>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</si>
  <si>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</si>
  <si>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</si>
  <si>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</si>
  <si>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</si>
  <si>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</si>
  <si>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</si>
  <si>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</si>
  <si>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</si>
  <si>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</si>
  <si>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</si>
  <si>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</si>
  <si>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</si>
  <si>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</si>
  <si>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</si>
  <si>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</si>
  <si>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</si>
  <si>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</si>
  <si>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</si>
  <si>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</si>
  <si>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</si>
  <si>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</si>
  <si>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</si>
  <si>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</si>
  <si>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</si>
  <si>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</si>
  <si>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</si>
  <si>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</si>
  <si>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</si>
  <si>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</si>
  <si>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</si>
  <si>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</si>
  <si>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</si>
  <si>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</si>
  <si>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</si>
  <si>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</si>
  <si>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</si>
  <si>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</si>
  <si>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</si>
  <si>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</si>
  <si>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</si>
  <si>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</si>
  <si>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</si>
  <si>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</si>
  <si>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</si>
  <si>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</si>
  <si>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</si>
  <si>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</si>
  <si>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</si>
  <si>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</si>
  <si>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</si>
  <si>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</si>
  <si>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</si>
  <si>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</si>
  <si>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</si>
  <si>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</si>
  <si>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</si>
  <si>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</si>
  <si>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</si>
  <si>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</si>
  <si>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</si>
  <si>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</si>
  <si>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</si>
  <si>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</si>
  <si>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</si>
  <si>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</si>
  <si>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</si>
  <si>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</si>
  <si>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</si>
  <si>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</si>
  <si>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</si>
  <si>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</si>
  <si>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</si>
  <si>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</si>
  <si>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</si>
  <si>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</si>
  <si>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</si>
  <si>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</si>
  <si>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</si>
  <si>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</si>
  <si>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</si>
  <si>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</si>
  <si>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</si>
  <si>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</si>
  <si>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</si>
  <si>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</si>
  <si>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</si>
  <si>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</si>
  <si>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</si>
  <si>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</si>
  <si>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</si>
  <si>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</si>
  <si>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</si>
  <si>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</si>
  <si>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</si>
  <si>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</si>
  <si>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</si>
  <si>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</si>
  <si>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</si>
  <si>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</si>
  <si>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</si>
  <si>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</si>
  <si>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</si>
  <si>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</si>
  <si>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</si>
  <si>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</si>
  <si>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</si>
  <si>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</si>
  <si>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</si>
  <si>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</si>
  <si>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</si>
  <si>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</si>
  <si>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</si>
  <si>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</si>
  <si>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</si>
  <si>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</si>
  <si>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</si>
  <si>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</si>
  <si>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</si>
  <si>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</si>
  <si>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</si>
  <si>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</si>
  <si>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</si>
  <si>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</si>
  <si>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</si>
  <si>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</si>
  <si>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</si>
  <si>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</si>
  <si>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</si>
  <si>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</si>
  <si>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</si>
  <si>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</si>
  <si>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</si>
  <si>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</si>
  <si>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</si>
  <si>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</si>
  <si>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</si>
  <si>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</si>
  <si>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</si>
  <si>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</si>
  <si>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</si>
  <si>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</si>
  <si>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</si>
  <si>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</si>
  <si>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</si>
  <si>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</si>
  <si>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</si>
  <si>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</si>
  <si>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</si>
  <si>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</si>
  <si>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</si>
  <si>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</si>
  <si>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</si>
  <si>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</si>
  <si>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</si>
  <si>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</si>
  <si>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</si>
  <si>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</si>
  <si>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</si>
  <si>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</si>
  <si>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</si>
  <si>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</si>
  <si>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</si>
  <si>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</si>
  <si>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</si>
  <si>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</si>
  <si>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</si>
  <si>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</si>
  <si>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</si>
  <si>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</si>
  <si>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</si>
  <si>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</si>
  <si>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</si>
  <si>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</si>
  <si>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</si>
  <si>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</si>
  <si>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</si>
  <si>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</si>
  <si>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</si>
  <si>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</si>
  <si>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</si>
  <si>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</si>
  <si>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</si>
  <si>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</si>
  <si>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</si>
  <si>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</si>
  <si>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</si>
  <si>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</si>
  <si>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</si>
  <si>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</si>
  <si>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</si>
  <si>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</si>
  <si>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</si>
  <si>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</si>
  <si>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</si>
  <si>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</si>
  <si>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</si>
  <si>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</si>
  <si>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</si>
  <si>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</si>
  <si>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</si>
  <si>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</si>
  <si>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</si>
  <si>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</si>
  <si>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</si>
  <si>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</si>
  <si>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</si>
  <si>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</si>
  <si>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</si>
  <si>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</si>
  <si>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</si>
  <si>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</si>
  <si>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</si>
  <si>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</si>
  <si>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</si>
  <si>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</si>
  <si>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</si>
  <si>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</si>
  <si>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</si>
  <si>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</si>
  <si>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</si>
  <si>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</si>
  <si>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</si>
  <si>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</si>
  <si>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</si>
  <si>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</si>
  <si>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</si>
  <si>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</si>
  <si>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</si>
  <si>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</si>
  <si>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</si>
  <si>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</si>
  <si>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</si>
  <si>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</si>
  <si>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</si>
  <si>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</si>
  <si>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</si>
  <si>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</si>
  <si>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</si>
  <si>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</si>
  <si>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</si>
  <si>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</si>
  <si>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</si>
  <si>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</si>
  <si>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</si>
  <si>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</si>
  <si>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</si>
  <si>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</si>
  <si>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</si>
  <si>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</si>
  <si>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</si>
  <si>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</si>
  <si>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</si>
  <si>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</si>
  <si>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</si>
  <si>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</si>
  <si>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</si>
  <si>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</si>
  <si>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</si>
  <si>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</si>
  <si>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</si>
  <si>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</si>
  <si>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</si>
  <si>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</si>
  <si>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</si>
  <si>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</si>
  <si>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</si>
  <si>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</si>
  <si>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</si>
  <si>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</si>
  <si>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</si>
  <si>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</si>
  <si>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</si>
  <si>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</si>
  <si>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</si>
  <si>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</si>
  <si>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</si>
  <si>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</si>
  <si>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</si>
  <si>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</si>
  <si>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</si>
  <si>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</si>
  <si>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</si>
  <si>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</si>
  <si>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</si>
  <si>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</si>
  <si>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</si>
  <si>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</si>
  <si>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</si>
  <si>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</si>
  <si>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</si>
  <si>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</si>
  <si>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</si>
  <si>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</si>
  <si>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</si>
  <si>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</si>
  <si>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</si>
  <si>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</si>
  <si>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</si>
  <si>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</si>
  <si>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</si>
  <si>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</si>
  <si>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</si>
  <si>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</si>
  <si>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</si>
  <si>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</si>
  <si>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</si>
  <si>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</si>
  <si>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</si>
  <si>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</si>
  <si>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</si>
  <si>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</si>
  <si>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</si>
  <si>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</si>
  <si>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</si>
  <si>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</si>
  <si>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</si>
  <si>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</si>
  <si>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</si>
  <si>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</si>
  <si>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</si>
  <si>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</si>
  <si>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</si>
  <si>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</si>
  <si>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</si>
  <si>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</si>
  <si>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</si>
  <si>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</si>
  <si>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</si>
  <si>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</si>
  <si>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</si>
  <si>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</si>
  <si>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</si>
  <si>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</si>
  <si>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</si>
  <si>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</si>
  <si>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</si>
  <si>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</si>
  <si>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</si>
  <si>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</si>
  <si>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</si>
  <si>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</si>
  <si>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</si>
  <si>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</si>
  <si>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</si>
  <si>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</si>
  <si>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</si>
  <si>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</si>
  <si>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</si>
  <si>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</si>
  <si>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</si>
  <si>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</si>
  <si>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</si>
  <si>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</si>
  <si>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</si>
  <si>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</si>
  <si>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</si>
  <si>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</si>
  <si>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</si>
  <si>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</si>
  <si>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</si>
  <si>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</si>
  <si>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</si>
  <si>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</si>
  <si>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</si>
  <si>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</si>
  <si>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</si>
  <si>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</si>
  <si>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</si>
  <si>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</si>
  <si>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</si>
  <si>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</si>
  <si>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</si>
  <si>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</si>
  <si>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</si>
  <si>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</si>
  <si>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</si>
  <si>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</si>
  <si>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</si>
  <si>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</si>
  <si>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</si>
  <si>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</si>
  <si>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</si>
  <si>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</si>
  <si>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</si>
  <si>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</si>
  <si>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</si>
  <si>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</si>
  <si>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</si>
  <si>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</si>
  <si>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</si>
  <si>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</si>
  <si>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</si>
  <si>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</si>
  <si>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</si>
  <si>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</si>
  <si>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</si>
  <si>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</si>
  <si>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</si>
  <si>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</si>
  <si>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</si>
  <si>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</si>
  <si>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</si>
  <si>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</si>
  <si>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</si>
  <si>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</si>
  <si>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</si>
  <si>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</si>
  <si>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</si>
  <si>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</si>
  <si>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</si>
  <si>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</si>
  <si>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</si>
  <si>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</si>
  <si>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</si>
  <si>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</si>
  <si>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</si>
  <si>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</si>
  <si>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</si>
  <si>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</si>
  <si>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</si>
  <si>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</si>
  <si>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</si>
  <si>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</si>
  <si>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</si>
  <si>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</si>
  <si>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</si>
  <si>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</si>
  <si>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</si>
  <si>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</si>
  <si>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</si>
  <si>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</si>
  <si>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</si>
  <si>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</si>
  <si>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</si>
  <si>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</si>
  <si>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</si>
  <si>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</si>
  <si>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</si>
  <si>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</si>
  <si>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</si>
  <si>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</si>
  <si>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</si>
  <si>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</si>
  <si>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</si>
  <si>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</si>
  <si>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</si>
  <si>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</si>
  <si>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</si>
  <si>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</si>
  <si>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</si>
  <si>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</si>
  <si>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</si>
  <si>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</si>
  <si>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</si>
  <si>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</si>
  <si>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</si>
  <si>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</si>
  <si>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</si>
  <si>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</si>
  <si>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</si>
  <si>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</si>
  <si>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</si>
  <si>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</si>
  <si>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</si>
  <si>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</si>
  <si>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</si>
  <si>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</si>
  <si>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</si>
  <si>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</si>
  <si>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</si>
  <si>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</si>
  <si>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</si>
  <si>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</si>
  <si>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</si>
  <si>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</si>
  <si>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</si>
  <si>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</si>
  <si>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</si>
  <si>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</si>
  <si>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</si>
  <si>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</si>
  <si>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</si>
  <si>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</si>
  <si>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</si>
  <si>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</si>
  <si>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</si>
  <si>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</si>
  <si>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</si>
  <si>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</si>
  <si>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</si>
  <si>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</si>
  <si>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</si>
  <si>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</si>
  <si>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</si>
  <si>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</si>
  <si>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</si>
  <si>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</si>
  <si>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</si>
  <si>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</si>
  <si>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</si>
  <si>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</si>
  <si>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</si>
  <si>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</si>
  <si>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</si>
  <si>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</si>
  <si>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</si>
  <si>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</si>
  <si>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</si>
  <si>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</si>
  <si>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</si>
  <si>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</si>
  <si>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</si>
  <si>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</si>
  <si>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</si>
  <si>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</si>
  <si>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</si>
  <si>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</si>
  <si>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</si>
  <si>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</si>
  <si>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</si>
  <si>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</si>
  <si>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</si>
  <si>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</si>
  <si>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</si>
  <si>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</si>
  <si>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</si>
  <si>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</si>
  <si>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</si>
  <si>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</si>
  <si>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</si>
  <si>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</si>
  <si>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</si>
  <si>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</si>
  <si>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</si>
  <si>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</si>
  <si>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</si>
  <si>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</si>
  <si>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</si>
  <si>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</si>
  <si>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</si>
  <si>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</si>
  <si>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</si>
  <si>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</si>
  <si>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</si>
  <si>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</si>
  <si>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</si>
  <si>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</si>
  <si>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</si>
  <si>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</si>
  <si>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</si>
  <si>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</si>
  <si>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</si>
  <si>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</si>
  <si>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</si>
  <si>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</si>
  <si>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</si>
  <si>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</si>
  <si>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</si>
  <si>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</si>
  <si>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</si>
  <si>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</si>
  <si>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</si>
  <si>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</si>
  <si>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</si>
  <si>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</si>
  <si>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</si>
  <si>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</si>
  <si>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</si>
  <si>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</si>
  <si>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</si>
  <si>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</si>
  <si>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</si>
  <si>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</si>
  <si>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</si>
  <si>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</si>
  <si>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</si>
  <si>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</si>
  <si>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</si>
  <si>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</si>
  <si>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</si>
  <si>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</si>
  <si>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</si>
  <si>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</si>
  <si>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</si>
  <si>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</si>
  <si>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</si>
  <si>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</si>
  <si>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</si>
  <si>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</si>
  <si>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</si>
  <si>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</si>
  <si>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</si>
  <si>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</si>
  <si>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</si>
  <si>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</si>
  <si>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</si>
  <si>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</si>
  <si>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</si>
  <si>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</si>
  <si>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</si>
  <si>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</si>
  <si>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</si>
  <si>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</si>
  <si>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</si>
  <si>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</si>
  <si>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</si>
  <si>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</si>
  <si>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</si>
  <si>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</si>
  <si>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</si>
  <si>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</si>
  <si>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</si>
  <si>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</si>
  <si>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</si>
  <si>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</si>
  <si>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</si>
  <si>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</si>
  <si>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</si>
  <si>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</si>
  <si>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</si>
  <si>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</si>
  <si>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</si>
  <si>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</si>
  <si>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</si>
  <si>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</si>
  <si>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</si>
  <si>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</si>
  <si>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</si>
  <si>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</si>
  <si>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</si>
  <si>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</si>
  <si>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</si>
  <si>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</si>
  <si>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</si>
  <si>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</si>
  <si>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</si>
  <si>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</si>
  <si>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</si>
  <si>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</si>
  <si>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</si>
  <si>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</si>
  <si>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</si>
  <si>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</si>
  <si>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</si>
  <si>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</si>
  <si>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</si>
  <si>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</si>
  <si>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</si>
  <si>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</si>
  <si>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</si>
  <si>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</si>
  <si>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</si>
  <si>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</si>
  <si>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</si>
  <si>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</si>
  <si>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</si>
  <si>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</si>
  <si>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</si>
  <si>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</si>
  <si>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</si>
  <si>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</si>
  <si>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</si>
  <si>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</si>
  <si>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</si>
  <si>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</si>
  <si>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</si>
  <si>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</si>
  <si>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</si>
  <si>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</si>
  <si>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</si>
  <si>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</si>
  <si>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</si>
  <si>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</si>
  <si>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</si>
  <si>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</si>
  <si>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</si>
  <si>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</si>
  <si>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</si>
  <si>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</si>
  <si>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</si>
  <si>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</si>
  <si>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</si>
  <si>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</si>
  <si>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</si>
  <si>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</si>
  <si>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</si>
  <si>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</si>
  <si>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</si>
  <si>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</si>
  <si>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</si>
  <si>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</si>
  <si>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</si>
  <si>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</si>
  <si>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</si>
  <si>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</si>
  <si>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</si>
  <si>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</si>
  <si>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</si>
  <si>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</si>
  <si>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</si>
  <si>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</si>
  <si>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</si>
  <si>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</si>
  <si>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</si>
  <si>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</si>
  <si>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</si>
  <si>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</si>
  <si>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</si>
  <si>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</si>
  <si>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</si>
  <si>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</si>
  <si>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</si>
  <si>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</si>
  <si>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</si>
  <si>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</si>
  <si>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</si>
  <si>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</si>
  <si>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</si>
  <si>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</si>
  <si>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</si>
  <si>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</si>
  <si>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</si>
  <si>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</si>
  <si>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</si>
  <si>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</si>
  <si>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</si>
  <si>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</si>
  <si>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</si>
  <si>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</si>
  <si>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</si>
  <si>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</si>
  <si>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</si>
  <si>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</si>
  <si>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</si>
  <si>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</si>
  <si>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</si>
  <si>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</si>
  <si>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</si>
  <si>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</si>
  <si>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</si>
  <si>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</si>
  <si>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</si>
  <si>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</si>
  <si>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</si>
  <si>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</si>
  <si>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</si>
  <si>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</si>
  <si>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</si>
  <si>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</si>
  <si>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</si>
  <si>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</si>
  <si>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</si>
  <si>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</si>
  <si>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</si>
  <si>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</si>
  <si>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</si>
  <si>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</si>
  <si>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</si>
  <si>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</si>
  <si>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</si>
  <si>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</si>
  <si>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</si>
  <si>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</si>
  <si>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</si>
  <si>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</si>
  <si>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</si>
  <si>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</si>
  <si>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</si>
  <si>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</si>
  <si>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</si>
  <si>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</si>
  <si>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</si>
  <si>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</si>
  <si>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</si>
  <si>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</si>
  <si>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</si>
  <si>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</si>
  <si>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</si>
  <si>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</si>
  <si>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</si>
  <si>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</si>
  <si>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</si>
  <si>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</si>
  <si>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</si>
  <si>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</si>
  <si>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</si>
  <si>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</si>
  <si>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</si>
  <si>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</si>
  <si>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</si>
  <si>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</si>
  <si>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</si>
  <si>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</si>
  <si>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</si>
  <si>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</si>
  <si>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</si>
  <si>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</si>
  <si>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</si>
  <si>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</si>
  <si>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</si>
  <si>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</si>
  <si>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</si>
  <si>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</si>
  <si>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</si>
  <si>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</si>
  <si>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</si>
  <si>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</si>
  <si>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</si>
  <si>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</si>
  <si>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</si>
  <si>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</si>
  <si>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</si>
  <si>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</si>
  <si>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</si>
  <si>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</si>
  <si>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</si>
  <si>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</si>
  <si>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</si>
  <si>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</si>
  <si>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</si>
  <si>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</si>
  <si>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</si>
  <si>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</si>
  <si>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</si>
  <si>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</si>
  <si>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</si>
  <si>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</si>
  <si>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</si>
  <si>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</si>
  <si>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</si>
  <si>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</si>
  <si>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</si>
  <si>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</si>
  <si>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</si>
  <si>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</si>
  <si>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</si>
  <si>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</si>
  <si>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</si>
  <si>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</si>
  <si>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</si>
  <si>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</si>
  <si>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</si>
  <si>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</si>
  <si>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</si>
  <si>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</si>
  <si>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</si>
  <si>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</si>
  <si>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</si>
  <si>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</si>
  <si>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</si>
  <si>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</si>
  <si>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</si>
  <si>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</si>
  <si>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</si>
  <si>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</si>
  <si>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</si>
  <si>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</si>
  <si>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</si>
  <si>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</si>
  <si>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</si>
  <si>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</si>
  <si>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</si>
  <si>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</si>
  <si>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</si>
  <si>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</si>
  <si>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</si>
  <si>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</si>
  <si>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</si>
  <si>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</si>
  <si>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</si>
  <si>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</si>
  <si>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</si>
  <si>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</si>
  <si>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</si>
  <si>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</si>
  <si>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</si>
  <si>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</si>
  <si>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</si>
  <si>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</si>
  <si>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</si>
  <si>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</si>
  <si>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</si>
  <si>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</si>
  <si>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</si>
  <si>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</si>
  <si>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</si>
  <si>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</si>
  <si>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</si>
  <si>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</si>
  <si>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</si>
  <si>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</si>
  <si>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</si>
  <si>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</si>
  <si>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</si>
  <si>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</si>
  <si>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</si>
  <si>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</si>
  <si>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</si>
  <si>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</si>
  <si>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</si>
  <si>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</si>
  <si>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</si>
  <si>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</si>
  <si>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</si>
  <si>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</si>
  <si>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</si>
  <si>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</si>
  <si>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</si>
  <si>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</si>
  <si>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</si>
  <si>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</si>
  <si>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</si>
  <si>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</si>
  <si>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</si>
  <si>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</si>
  <si>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</si>
  <si>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</si>
  <si>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</si>
  <si>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</si>
  <si>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</si>
  <si>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</si>
  <si>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</si>
  <si>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</si>
  <si>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</si>
  <si>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</si>
  <si>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</si>
  <si>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</si>
  <si>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</si>
  <si>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</si>
  <si>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</si>
  <si>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</si>
  <si>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</si>
  <si>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</si>
  <si>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</si>
  <si>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</si>
  <si>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</si>
  <si>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</si>
  <si>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</si>
  <si>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</si>
  <si>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</si>
  <si>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</si>
  <si>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</si>
  <si>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</si>
  <si>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</si>
  <si>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</si>
  <si>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</si>
  <si>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</si>
  <si>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</si>
  <si>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</si>
  <si>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</si>
  <si>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</si>
  <si>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</si>
  <si>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</si>
  <si>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</si>
  <si>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</si>
  <si>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</si>
  <si>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</si>
  <si>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</si>
  <si>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</si>
  <si>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</si>
  <si>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</si>
  <si>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</si>
  <si>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</si>
  <si>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</si>
  <si>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</si>
  <si>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</si>
  <si>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</si>
  <si>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</si>
  <si>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</si>
  <si>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</si>
  <si>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</si>
  <si>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</si>
  <si>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</si>
  <si>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</si>
  <si>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</si>
  <si>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</si>
  <si>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</si>
  <si>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</si>
  <si>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</si>
  <si>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</si>
  <si>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</si>
  <si>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</si>
  <si>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</si>
  <si>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</si>
  <si>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</si>
  <si>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</si>
  <si>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</si>
  <si>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</si>
  <si>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</si>
  <si>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</si>
  <si>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</si>
  <si>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</si>
  <si>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</si>
  <si>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</si>
  <si>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</si>
  <si>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</si>
  <si>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</si>
  <si>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</si>
  <si>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</si>
  <si>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</si>
  <si>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</si>
  <si>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</si>
  <si>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</si>
  <si>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</si>
  <si>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</si>
  <si>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</si>
  <si>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</si>
  <si>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</si>
  <si>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</si>
  <si>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</si>
  <si>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</si>
  <si>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</si>
  <si>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</si>
  <si>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</si>
  <si>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</si>
  <si>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</si>
  <si>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</si>
  <si>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</si>
  <si>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</si>
  <si>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</si>
  <si>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</si>
  <si>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</si>
  <si>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</si>
  <si>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</si>
  <si>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</si>
  <si>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</si>
  <si>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</si>
  <si>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</si>
  <si>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</si>
  <si>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</si>
  <si>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</si>
  <si>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</si>
  <si>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</si>
  <si>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</si>
  <si>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</si>
  <si>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</si>
  <si>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</si>
  <si>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</si>
  <si>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</si>
  <si>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</si>
  <si>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</si>
  <si>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</si>
  <si>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</si>
  <si>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</si>
  <si>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</si>
  <si>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</si>
  <si>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</si>
  <si>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</si>
  <si>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</si>
  <si>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</si>
  <si>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</si>
  <si>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</si>
  <si>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</si>
  <si>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</si>
  <si>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</si>
  <si>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</si>
  <si>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</si>
  <si>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</si>
  <si>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</si>
  <si>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</si>
  <si>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</si>
  <si>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</si>
  <si>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</si>
  <si>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</si>
  <si>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</si>
  <si>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</si>
  <si>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</si>
  <si>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</si>
  <si>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</si>
  <si>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</si>
  <si>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</si>
  <si>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</si>
  <si>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</si>
  <si>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</si>
  <si>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</si>
  <si>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</si>
  <si>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</si>
  <si>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</si>
  <si>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</si>
  <si>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</si>
  <si>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</si>
  <si>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</si>
  <si>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</si>
  <si>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</si>
  <si>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</si>
  <si>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</si>
  <si>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</si>
  <si>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</si>
  <si>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</si>
  <si>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</si>
  <si>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</si>
  <si>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</si>
  <si>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</si>
  <si>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</si>
  <si>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</si>
  <si>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</si>
  <si>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</si>
  <si>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</si>
  <si>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</si>
  <si>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</si>
  <si>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</si>
  <si>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</si>
  <si>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</si>
  <si>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</si>
  <si>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</si>
  <si>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</si>
  <si>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</si>
  <si>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</si>
  <si>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</si>
  <si>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</si>
  <si>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</si>
  <si>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</si>
  <si>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</si>
  <si>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</si>
  <si>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</si>
  <si>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</si>
  <si>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</si>
  <si>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</si>
  <si>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</si>
  <si>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</si>
  <si>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</si>
  <si>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</si>
  <si>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</si>
  <si>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</si>
  <si>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</si>
  <si>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</si>
  <si>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</si>
  <si>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</si>
  <si>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</si>
  <si>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</si>
  <si>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</si>
  <si>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</si>
  <si>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</si>
  <si>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</si>
  <si>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</si>
  <si>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</si>
  <si>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</si>
  <si>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</si>
  <si>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</si>
  <si>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</si>
  <si>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</si>
  <si>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</si>
  <si>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</si>
  <si>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</si>
  <si>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</si>
  <si>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</si>
  <si>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</si>
  <si>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</si>
  <si>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</si>
  <si>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</si>
  <si>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</si>
  <si>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</si>
  <si>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</si>
  <si>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</si>
  <si>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</si>
  <si>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</si>
  <si>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</si>
  <si>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</si>
  <si>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</si>
  <si>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</si>
  <si>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</si>
  <si>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</si>
  <si>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</si>
  <si>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</si>
  <si>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</si>
  <si>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</si>
  <si>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</si>
  <si>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</si>
  <si>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</si>
  <si>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</si>
  <si>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</si>
  <si>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</si>
  <si>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</si>
  <si>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</si>
  <si>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</si>
  <si>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</si>
  <si>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</si>
  <si>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</si>
  <si>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</si>
  <si>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</si>
  <si>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</si>
  <si>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</si>
  <si>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</si>
  <si>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</si>
  <si>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</si>
  <si>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</si>
  <si>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</si>
  <si>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</si>
  <si>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</si>
  <si>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</si>
  <si>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</si>
  <si>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</si>
  <si>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</si>
  <si>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</si>
  <si>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</si>
  <si>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</si>
  <si>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</si>
  <si>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</si>
  <si>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</si>
  <si>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</si>
  <si>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</si>
  <si>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</si>
  <si>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</si>
  <si>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</si>
  <si>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</si>
  <si>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</si>
  <si>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</si>
  <si>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</si>
  <si>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</si>
  <si>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</si>
  <si>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</si>
  <si>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</si>
  <si>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</si>
  <si>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</si>
  <si>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</si>
  <si>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</si>
  <si>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</si>
  <si>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</si>
  <si>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</si>
  <si>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</si>
  <si>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</si>
  <si>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</si>
  <si>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</si>
  <si>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</si>
  <si>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</si>
  <si>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</si>
  <si>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</si>
  <si>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</si>
  <si>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</si>
  <si>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</si>
  <si>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</si>
  <si>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</si>
  <si>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</si>
  <si>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</si>
  <si>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</si>
  <si>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</si>
  <si>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</si>
  <si>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</si>
  <si>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</si>
  <si>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</si>
  <si>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</si>
  <si>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</si>
  <si>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</si>
  <si>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</si>
  <si>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</si>
  <si>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</si>
  <si>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</si>
  <si>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</si>
  <si>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</si>
  <si>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</si>
  <si>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</si>
  <si>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</si>
  <si>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</si>
  <si>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</si>
  <si>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</si>
  <si>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</si>
  <si>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</si>
  <si>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</si>
  <si>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</si>
  <si>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</si>
  <si>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</si>
  <si>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</si>
  <si>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</si>
  <si>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</si>
  <si>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</si>
  <si>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</si>
  <si>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</si>
  <si>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</si>
  <si>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</si>
  <si>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</si>
  <si>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</si>
  <si>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</si>
  <si>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</si>
  <si>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</si>
  <si>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</si>
  <si>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</si>
  <si>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</si>
  <si>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</si>
  <si>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</si>
  <si>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</si>
  <si>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</si>
  <si>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</si>
  <si>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</si>
  <si>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</si>
  <si>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</si>
  <si>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</si>
  <si>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</si>
  <si>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</si>
  <si>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</si>
  <si>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</si>
  <si>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</si>
  <si>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</si>
  <si>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</si>
  <si>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</si>
  <si>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</si>
  <si>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</si>
  <si>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</si>
  <si>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</si>
  <si>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</si>
  <si>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</si>
  <si>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</si>
  <si>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</si>
  <si>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</si>
  <si>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</si>
  <si>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</si>
  <si>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</si>
  <si>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</si>
  <si>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</si>
  <si>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</si>
  <si>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</si>
  <si>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</si>
  <si>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</si>
  <si>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</si>
  <si>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</si>
  <si>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</si>
  <si>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</si>
  <si>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</si>
  <si>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</si>
  <si>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</si>
  <si>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</si>
  <si>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</si>
  <si>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</si>
  <si>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</si>
  <si>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</si>
  <si>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</si>
  <si>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</si>
  <si>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</si>
  <si>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</si>
  <si>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</si>
  <si>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</si>
  <si>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</si>
  <si>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</si>
  <si>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</si>
  <si>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</si>
  <si>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</si>
  <si>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</si>
  <si>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</si>
  <si>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</si>
  <si>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</si>
  <si>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</si>
  <si>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</si>
  <si>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</si>
  <si>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</si>
  <si>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</si>
  <si>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</si>
  <si>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</si>
  <si>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</si>
  <si>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</si>
  <si>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</si>
  <si>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</si>
  <si>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</si>
  <si>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</si>
  <si>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</si>
  <si>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</si>
  <si>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</si>
  <si>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</si>
  <si>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</si>
  <si>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</si>
  <si>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</si>
  <si>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</si>
  <si>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</si>
  <si>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</si>
  <si>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</si>
  <si>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</si>
  <si>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</si>
  <si>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</si>
  <si>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</si>
  <si>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</si>
  <si>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</si>
  <si>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</si>
  <si>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</si>
  <si>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</si>
  <si>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</si>
  <si>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</si>
  <si>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</si>
  <si>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</si>
  <si>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</si>
  <si>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</si>
  <si>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</si>
  <si>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</si>
  <si>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</si>
  <si>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</si>
  <si>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</si>
  <si>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</si>
  <si>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</si>
  <si>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</si>
  <si>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</si>
  <si>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</si>
  <si>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</si>
  <si>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</si>
  <si>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</si>
  <si>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</si>
  <si>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</si>
  <si>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</si>
  <si>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</si>
  <si>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</si>
  <si>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</si>
  <si>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</si>
  <si>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</si>
  <si>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</si>
  <si>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</si>
  <si>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</si>
  <si>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</si>
  <si>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</si>
  <si>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</si>
  <si>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</si>
  <si>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</si>
  <si>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</si>
  <si>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</si>
  <si>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</si>
  <si>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</si>
  <si>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</si>
  <si>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</si>
  <si>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</si>
  <si>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</si>
  <si>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</si>
  <si>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</si>
  <si>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</si>
  <si>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</si>
  <si>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</si>
  <si>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</si>
  <si>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</si>
  <si>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</si>
  <si>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</si>
  <si>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</si>
  <si>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</si>
  <si>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</si>
  <si>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</si>
  <si>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</si>
  <si>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</si>
  <si>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</si>
  <si>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</si>
  <si>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</si>
  <si>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</si>
  <si>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</si>
  <si>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</si>
  <si>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</si>
  <si>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</si>
  <si>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</si>
  <si>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</si>
  <si>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</si>
  <si>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</si>
  <si>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</si>
  <si>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</si>
  <si>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</si>
  <si>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</si>
  <si>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</si>
  <si>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</si>
  <si>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</si>
  <si>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</si>
  <si>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</si>
  <si>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</si>
  <si>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</si>
  <si>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</si>
  <si>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</si>
  <si>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</si>
  <si>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</si>
  <si>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</si>
  <si>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</si>
  <si>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</si>
  <si>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</si>
  <si>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</si>
  <si>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</si>
  <si>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</si>
  <si>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</si>
  <si>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</si>
  <si>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</si>
  <si>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</si>
  <si>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</si>
  <si>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</si>
  <si>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</si>
  <si>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</si>
  <si>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</si>
  <si>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</si>
  <si>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</si>
  <si>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</si>
  <si>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</si>
  <si>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</si>
  <si>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</si>
  <si>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</si>
  <si>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</si>
  <si>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</si>
  <si>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</si>
  <si>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</si>
  <si>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</si>
  <si>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</si>
  <si>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</si>
  <si>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</si>
  <si>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</si>
  <si>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</si>
  <si>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</si>
  <si>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</si>
  <si>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</si>
  <si>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</si>
  <si>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</si>
  <si>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</si>
  <si>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</si>
  <si>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</si>
  <si>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</si>
  <si>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</si>
  <si>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</si>
  <si>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</si>
  <si>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</si>
  <si>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</si>
  <si>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</si>
  <si>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</si>
  <si>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</si>
  <si>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</si>
  <si>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</si>
  <si>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</si>
  <si>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</si>
  <si>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</si>
  <si>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</si>
  <si>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</si>
  <si>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</si>
  <si>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</si>
  <si>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</si>
  <si>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</si>
  <si>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</si>
  <si>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</si>
  <si>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</si>
  <si>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</si>
  <si>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</si>
  <si>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</si>
  <si>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</si>
  <si>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</si>
  <si>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</si>
  <si>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</si>
  <si>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</si>
  <si>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</si>
  <si>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</si>
  <si>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</si>
  <si>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</si>
  <si>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</si>
  <si>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</si>
  <si>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</si>
  <si>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</si>
  <si>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</si>
  <si>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</si>
  <si>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</si>
  <si>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</si>
  <si>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</si>
  <si>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</si>
  <si>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</si>
  <si>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</si>
  <si>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</si>
  <si>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</si>
  <si>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</si>
  <si>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</si>
  <si>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</si>
  <si>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</si>
  <si>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</si>
  <si>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</si>
  <si>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</si>
  <si>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</si>
  <si>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</si>
  <si>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</si>
  <si>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</si>
  <si>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</si>
  <si>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</si>
  <si>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</si>
  <si>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</si>
  <si>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</si>
  <si>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</si>
  <si>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</si>
  <si>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</si>
  <si>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</si>
  <si>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</si>
  <si>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</si>
  <si>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</si>
  <si>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</si>
  <si>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</si>
  <si>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</si>
  <si>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</si>
  <si>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</si>
  <si>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</si>
  <si>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</si>
  <si>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</si>
  <si>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</si>
  <si>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</si>
  <si>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</si>
  <si>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</si>
  <si>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</si>
  <si>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</si>
  <si>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</si>
  <si>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</si>
  <si>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</si>
  <si>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</si>
  <si>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</si>
  <si>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</si>
  <si>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</si>
  <si>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</si>
  <si>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</si>
  <si>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</si>
  <si>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</si>
  <si>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</si>
  <si>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</si>
  <si>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</si>
  <si>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</si>
  <si>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</si>
  <si>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</si>
  <si>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</si>
  <si>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</si>
  <si>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</si>
  <si>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</si>
  <si>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</si>
  <si>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</si>
  <si>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</si>
  <si>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</si>
  <si>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</si>
  <si>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</si>
  <si>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</si>
  <si>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</si>
  <si>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</si>
  <si>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</si>
  <si>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</si>
  <si>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</si>
  <si>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</si>
  <si>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</si>
  <si>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</si>
  <si>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</si>
  <si>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</si>
  <si>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</si>
  <si>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</si>
  <si>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</si>
  <si>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</si>
  <si>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</si>
  <si>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</si>
  <si>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</si>
  <si>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</si>
  <si>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</si>
  <si>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</si>
  <si>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</si>
  <si>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</si>
  <si>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</si>
  <si>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</si>
  <si>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</si>
  <si>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</si>
  <si>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</si>
  <si>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</si>
  <si>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</si>
  <si>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</si>
  <si>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</si>
  <si>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</si>
  <si>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</si>
  <si>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</si>
  <si>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</si>
  <si>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</si>
  <si>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</si>
  <si>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</si>
  <si>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</si>
  <si>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</si>
  <si>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</si>
  <si>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</si>
  <si>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</si>
  <si>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</si>
  <si>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</si>
  <si>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</si>
  <si>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</si>
  <si>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</si>
  <si>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</si>
  <si>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</si>
  <si>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</si>
  <si>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</si>
  <si>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</si>
  <si>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</si>
  <si>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</si>
  <si>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</si>
  <si>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</si>
  <si>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</si>
  <si>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</si>
  <si>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</si>
  <si>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</si>
  <si>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</si>
  <si>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</si>
  <si>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</si>
  <si>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</si>
  <si>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</si>
  <si>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</si>
  <si>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</si>
  <si>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</si>
  <si>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</si>
  <si>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</si>
  <si>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</si>
  <si>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</si>
  <si>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</si>
  <si>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</si>
  <si>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</si>
  <si>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</si>
  <si>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</si>
  <si>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</si>
  <si>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</si>
  <si>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</si>
  <si>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</si>
  <si>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</si>
  <si>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</si>
  <si>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</si>
  <si>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</si>
  <si>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</si>
  <si>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</si>
  <si>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</si>
  <si>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</si>
  <si>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</si>
  <si>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</si>
  <si>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</si>
  <si>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</si>
  <si>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</si>
  <si>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</si>
  <si>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</si>
  <si>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</si>
  <si>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</si>
  <si>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</si>
  <si>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</si>
  <si>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</si>
  <si>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</si>
  <si>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</si>
  <si>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</si>
  <si>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</si>
  <si>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</si>
  <si>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</si>
  <si>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</si>
  <si>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</si>
  <si>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</si>
  <si>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</si>
  <si>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</si>
  <si>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</si>
  <si>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</si>
  <si>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</si>
  <si>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</si>
  <si>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</si>
  <si>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</si>
  <si>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</si>
  <si>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</si>
  <si>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</si>
  <si>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</si>
  <si>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</si>
  <si>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</si>
  <si>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</si>
  <si>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</si>
  <si>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</si>
  <si>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</si>
  <si>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</si>
  <si>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</si>
  <si>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</si>
  <si>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</si>
  <si>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</si>
  <si>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</si>
  <si>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</si>
  <si>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</si>
  <si>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</si>
  <si>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</si>
  <si>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</si>
  <si>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</si>
  <si>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</si>
  <si>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</si>
  <si>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</si>
  <si>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</si>
  <si>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</si>
  <si>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</si>
  <si>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</si>
  <si>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</si>
  <si>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</si>
  <si>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</si>
  <si>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</si>
  <si>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</si>
  <si>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</si>
  <si>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</si>
  <si>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</si>
  <si>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</si>
  <si>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</si>
  <si>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</si>
  <si>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</si>
  <si>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</si>
  <si>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</si>
  <si>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</si>
  <si>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</si>
  <si>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</si>
  <si>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</si>
  <si>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</si>
  <si>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</si>
  <si>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</si>
  <si>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</si>
  <si>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</si>
  <si>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</si>
  <si>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</si>
  <si>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</si>
  <si>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</si>
  <si>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</si>
  <si>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</si>
  <si>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</si>
  <si>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</si>
  <si>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</si>
  <si>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</si>
  <si>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</si>
  <si>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</si>
  <si>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</si>
  <si>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</si>
  <si>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</si>
  <si>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</si>
  <si>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</si>
  <si>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</si>
  <si>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</si>
  <si>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</si>
  <si>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</si>
  <si>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</si>
  <si>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</si>
  <si>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</si>
  <si>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</si>
  <si>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</si>
  <si>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</si>
  <si>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</si>
  <si>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</si>
  <si>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</si>
  <si>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</si>
  <si>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</si>
  <si>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</si>
  <si>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</si>
  <si>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</si>
  <si>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</si>
  <si>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</si>
  <si>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</si>
  <si>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</si>
  <si>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</si>
  <si>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</si>
  <si>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</si>
  <si>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</si>
  <si>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</si>
  <si>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</si>
  <si>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</si>
  <si>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</si>
  <si>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</si>
  <si>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</si>
  <si>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</si>
  <si>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</si>
  <si>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</si>
  <si>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</si>
  <si>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</si>
  <si>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</si>
  <si>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</si>
  <si>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</si>
  <si>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</si>
  <si>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</si>
  <si>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</si>
  <si>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</si>
  <si>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</si>
  <si>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</si>
  <si>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</si>
  <si>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</si>
  <si>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</si>
  <si>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</si>
  <si>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</si>
  <si>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</si>
  <si>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</si>
  <si>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</si>
  <si>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</si>
  <si>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</si>
  <si>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</si>
  <si>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</si>
  <si>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</si>
  <si>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</si>
  <si>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</si>
  <si>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</si>
  <si>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</si>
  <si>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</si>
  <si>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</si>
  <si>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</si>
  <si>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</si>
  <si>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</si>
  <si>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</si>
  <si>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</si>
  <si>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</si>
  <si>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</si>
  <si>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</si>
  <si>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</si>
  <si>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</si>
  <si>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</si>
  <si>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</si>
  <si>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</si>
  <si>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</si>
  <si>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</si>
  <si>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</si>
  <si>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</si>
  <si>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</si>
  <si>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</si>
  <si>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</si>
  <si>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</si>
  <si>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</si>
  <si>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</si>
  <si>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</si>
  <si>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</si>
  <si>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</si>
  <si>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</si>
  <si>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</si>
  <si>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</si>
  <si>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</si>
  <si>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</si>
  <si>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</si>
  <si>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</si>
  <si>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</si>
  <si>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</si>
  <si>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</si>
  <si>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</si>
  <si>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</si>
  <si>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</si>
  <si>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</si>
  <si>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</si>
  <si>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</si>
  <si>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</si>
  <si>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</si>
  <si>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</si>
  <si>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</si>
  <si>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</si>
  <si>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</si>
  <si>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</si>
  <si>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</si>
  <si>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</si>
  <si>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</si>
  <si>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</si>
  <si>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</si>
  <si>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</si>
  <si>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</si>
  <si>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</si>
  <si>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</si>
  <si>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</si>
  <si>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</si>
  <si>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</si>
  <si>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</si>
  <si>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</si>
  <si>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</si>
  <si>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</si>
  <si>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</si>
  <si>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</si>
  <si>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</si>
  <si>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</si>
  <si>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</si>
  <si>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</si>
  <si>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</si>
  <si>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</si>
  <si>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</si>
  <si>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</si>
  <si>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</si>
  <si>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</si>
  <si>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</si>
  <si>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</si>
  <si>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</si>
  <si>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</si>
  <si>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</si>
  <si>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</si>
  <si>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</si>
  <si>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</si>
  <si>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</si>
  <si>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</si>
  <si>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</si>
  <si>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</si>
  <si>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</si>
  <si>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</si>
  <si>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</si>
  <si>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</si>
  <si>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</si>
  <si>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</si>
  <si>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</si>
  <si>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</si>
  <si>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</si>
  <si>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</si>
  <si>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</si>
  <si>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</si>
  <si>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</si>
  <si>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</si>
  <si>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</si>
  <si>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</si>
  <si>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</si>
  <si>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</si>
  <si>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</si>
  <si>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</si>
  <si>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</si>
  <si>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</si>
  <si>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</si>
  <si>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</si>
  <si>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</si>
  <si>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</si>
  <si>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</si>
  <si>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</si>
  <si>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</si>
  <si>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</si>
  <si>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</si>
  <si>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</si>
  <si>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</si>
  <si>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</si>
  <si>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</si>
  <si>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</si>
  <si>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</si>
  <si>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</si>
  <si>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</si>
  <si>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</si>
  <si>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</si>
  <si>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</si>
  <si>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</si>
  <si>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</si>
  <si>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</si>
  <si>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</si>
  <si>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</si>
  <si>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</si>
  <si>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</si>
  <si>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</si>
  <si>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</si>
  <si>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</si>
  <si>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</si>
  <si>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</si>
  <si>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</si>
  <si>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</si>
  <si>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</si>
  <si>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</si>
  <si>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</si>
  <si>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</si>
  <si>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</si>
  <si>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</si>
  <si>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</si>
  <si>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</si>
  <si>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</si>
  <si>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</si>
  <si>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</si>
  <si>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</si>
  <si>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</si>
  <si>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</si>
  <si>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</si>
  <si>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</si>
  <si>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</si>
  <si>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</si>
  <si>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</si>
  <si>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</si>
  <si>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</si>
  <si>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</si>
  <si>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</si>
  <si>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</si>
  <si>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</si>
  <si>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</si>
  <si>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</si>
  <si>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</si>
  <si>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</si>
  <si>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</si>
  <si>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</si>
  <si>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</si>
  <si>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</si>
  <si>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</si>
  <si>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</si>
  <si>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</si>
  <si>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</si>
  <si>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</si>
  <si>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</si>
  <si>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</si>
  <si>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</si>
  <si>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</si>
  <si>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</si>
  <si>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</si>
  <si>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</si>
  <si>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</si>
  <si>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</si>
  <si>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</si>
  <si>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</si>
  <si>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</si>
  <si>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</si>
  <si>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</si>
  <si>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</si>
  <si>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</si>
  <si>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</si>
  <si>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</si>
  <si>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</si>
  <si>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</si>
  <si>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</si>
  <si>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</si>
  <si>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</si>
  <si>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</si>
  <si>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</si>
  <si>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</si>
  <si>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</si>
  <si>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</si>
  <si>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</si>
  <si>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</si>
  <si>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</si>
  <si>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</si>
  <si>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</si>
  <si>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</si>
  <si>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</si>
  <si>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</si>
  <si>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</si>
  <si>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</si>
  <si>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</si>
  <si>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</si>
  <si>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</si>
  <si>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</si>
  <si>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</si>
  <si>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</si>
  <si>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</si>
  <si>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</si>
  <si>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</si>
  <si>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</si>
  <si>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</si>
  <si>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</si>
  <si>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</si>
  <si>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</si>
  <si>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</si>
  <si>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</si>
  <si>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</si>
  <si>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</si>
  <si>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</si>
  <si>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</si>
  <si>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</si>
  <si>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</si>
  <si>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</si>
  <si>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</si>
  <si>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</si>
  <si>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</si>
  <si>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</si>
  <si>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</si>
  <si>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</si>
  <si>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</si>
  <si>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</si>
  <si>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</si>
  <si>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</si>
  <si>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</si>
  <si>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</si>
  <si>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</si>
  <si>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</si>
  <si>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</si>
  <si>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</si>
  <si>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</si>
  <si>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</si>
  <si>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</si>
  <si>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</si>
  <si>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</si>
  <si>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</si>
  <si>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</si>
  <si>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</si>
  <si>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</si>
  <si>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</si>
  <si>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</si>
  <si>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</si>
  <si>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</si>
  <si>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</si>
  <si>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</si>
  <si>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</si>
  <si>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</si>
  <si>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</si>
  <si>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</si>
  <si>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</si>
  <si>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</si>
  <si>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</si>
  <si>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</si>
  <si>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</si>
  <si>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</si>
  <si>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</si>
  <si>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</si>
  <si>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</si>
  <si>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</si>
  <si>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</si>
  <si>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</si>
  <si>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</si>
  <si>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</si>
  <si>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</si>
  <si>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</si>
  <si>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</si>
  <si>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</si>
  <si>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</si>
  <si>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</si>
  <si>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</si>
  <si>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</si>
  <si>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</si>
  <si>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</si>
  <si>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</si>
  <si>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</si>
  <si>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</si>
  <si>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</si>
  <si>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</si>
  <si>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</si>
  <si>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</si>
  <si>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</si>
  <si>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</si>
  <si>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</si>
  <si>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</si>
  <si>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</si>
  <si>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</si>
  <si>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</si>
  <si>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</si>
  <si>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</si>
  <si>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</si>
  <si>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</si>
  <si>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</si>
  <si>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</si>
  <si>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</si>
  <si>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</si>
  <si>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</si>
  <si>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</si>
  <si>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</si>
  <si>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</si>
  <si>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</si>
  <si>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</si>
  <si>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</si>
  <si>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</si>
  <si>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</si>
  <si>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</si>
  <si>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</si>
  <si>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</si>
  <si>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</si>
  <si>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</si>
  <si>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</si>
  <si>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</si>
  <si>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</si>
  <si>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</si>
  <si>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</si>
  <si>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</si>
  <si>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</si>
  <si>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</si>
  <si>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</si>
  <si>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</si>
  <si>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</si>
  <si>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</si>
  <si>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</si>
  <si>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</si>
  <si>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</si>
  <si>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</si>
  <si>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</si>
  <si>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</si>
  <si>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</si>
  <si>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</si>
  <si>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</si>
  <si>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</si>
  <si>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</si>
  <si>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</si>
  <si>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</si>
  <si>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</si>
  <si>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</si>
  <si>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</si>
  <si>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</si>
  <si>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</si>
  <si>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</si>
  <si>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</si>
  <si>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</si>
  <si>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</si>
  <si>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</si>
  <si>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</si>
  <si>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</si>
  <si>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</si>
  <si>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</si>
  <si>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</si>
  <si>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</si>
  <si>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</si>
  <si>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</si>
  <si>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</si>
  <si>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</si>
  <si>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</si>
  <si>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</si>
  <si>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</si>
  <si>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</si>
  <si>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</si>
  <si>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</si>
  <si>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</si>
  <si>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</si>
  <si>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</si>
  <si>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</si>
  <si>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</si>
  <si>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</si>
  <si>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</si>
  <si>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</si>
  <si>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</si>
  <si>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</si>
  <si>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</si>
  <si>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</si>
  <si>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</si>
  <si>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</si>
  <si>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</si>
  <si>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</si>
  <si>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</si>
  <si>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</si>
  <si>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</si>
  <si>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</si>
  <si>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</si>
  <si>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</si>
  <si>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</si>
  <si>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</si>
  <si>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</si>
  <si>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</si>
  <si>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</si>
  <si>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</si>
  <si>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</si>
  <si>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</si>
  <si>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</si>
  <si>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</si>
  <si>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</si>
  <si>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</si>
  <si>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</si>
  <si>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</si>
  <si>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</si>
  <si>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</si>
  <si>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</si>
  <si>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</si>
  <si>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</si>
  <si>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</si>
  <si>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</si>
  <si>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</si>
  <si>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</si>
  <si>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</si>
  <si>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</si>
  <si>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</si>
  <si>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</si>
  <si>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</si>
  <si>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</si>
  <si>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</si>
  <si>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</si>
  <si>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</si>
  <si>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</si>
  <si>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</si>
  <si>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</si>
  <si>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</si>
  <si>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</si>
  <si>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</si>
  <si>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</si>
  <si>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</si>
  <si>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</si>
  <si>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</si>
  <si>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</si>
  <si>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</si>
  <si>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</si>
  <si>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</si>
  <si>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</si>
  <si>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</si>
  <si>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</si>
  <si>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</si>
  <si>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</si>
  <si>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</si>
  <si>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</si>
  <si>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</si>
  <si>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</si>
  <si>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</si>
  <si>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</si>
  <si>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</si>
  <si>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</si>
  <si>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</si>
  <si>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</si>
  <si>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</si>
  <si>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</si>
  <si>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</si>
  <si>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</si>
  <si>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</si>
  <si>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</si>
  <si>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</si>
  <si>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</si>
  <si>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</si>
  <si>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</si>
  <si>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</si>
  <si>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</si>
  <si>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</si>
  <si>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</si>
  <si>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</si>
  <si>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</si>
  <si>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</si>
  <si>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</si>
  <si>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</si>
  <si>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</si>
  <si>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</si>
  <si>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</si>
  <si>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</si>
  <si>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</si>
  <si>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</si>
  <si>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</si>
  <si>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</si>
  <si>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</si>
  <si>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</si>
  <si>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</si>
  <si>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</si>
  <si>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</si>
  <si>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</si>
  <si>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</si>
  <si>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</si>
  <si>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</si>
  <si>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</si>
  <si>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</si>
  <si>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</si>
  <si>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</si>
  <si>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</si>
  <si>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</si>
  <si>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</si>
  <si>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</si>
  <si>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</si>
  <si>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</si>
  <si>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</si>
  <si>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</si>
  <si>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</si>
  <si>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</si>
  <si>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</si>
  <si>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</si>
  <si>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</si>
  <si>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</si>
  <si>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</si>
  <si>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</si>
  <si>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</si>
  <si>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</si>
  <si>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</si>
  <si>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</si>
  <si>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</si>
  <si>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</si>
  <si>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</si>
  <si>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</si>
  <si>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</si>
  <si>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</si>
  <si>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</si>
  <si>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</si>
  <si>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</si>
  <si>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</si>
  <si>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</si>
  <si>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</si>
  <si>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</si>
  <si>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</si>
  <si>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</si>
  <si>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</si>
  <si>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</si>
  <si>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</si>
  <si>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</si>
  <si>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</si>
  <si>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</si>
  <si>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</si>
  <si>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</si>
  <si>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</si>
  <si>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</si>
  <si>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</si>
  <si>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</si>
  <si>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</si>
  <si>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</si>
  <si>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</si>
  <si>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</si>
  <si>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</si>
  <si>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</si>
  <si>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</si>
  <si>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</si>
  <si>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</si>
  <si>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</si>
  <si>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</si>
  <si>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</si>
  <si>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</si>
  <si>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</si>
  <si>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</si>
  <si>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</si>
  <si>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</si>
  <si>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</si>
  <si>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</si>
  <si>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</si>
  <si>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</si>
  <si>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</si>
  <si>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</si>
  <si>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</si>
  <si>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</si>
  <si>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</si>
  <si>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</si>
  <si>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</si>
  <si>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</si>
  <si>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</si>
  <si>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</si>
  <si>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</si>
  <si>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</si>
  <si>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</si>
  <si>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</si>
  <si>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</si>
  <si>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</si>
  <si>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</si>
  <si>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</si>
  <si>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</si>
  <si>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</si>
  <si>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</si>
  <si>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</si>
  <si>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</si>
  <si>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</si>
  <si>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</si>
  <si>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</si>
  <si>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</si>
  <si>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</si>
  <si>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</si>
  <si>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</si>
  <si>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</si>
  <si>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</si>
  <si>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</si>
  <si>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</si>
  <si>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</si>
  <si>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</si>
  <si>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</si>
  <si>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</si>
  <si>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</si>
  <si>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</si>
  <si>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</si>
  <si>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</si>
  <si>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</si>
  <si>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</si>
  <si>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</si>
  <si>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</si>
  <si>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</si>
  <si>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</si>
  <si>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</si>
  <si>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</si>
  <si>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</si>
  <si>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</si>
  <si>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</si>
  <si>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</si>
  <si>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</si>
  <si>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</si>
  <si>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</si>
  <si>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</si>
  <si>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</si>
  <si>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</si>
  <si>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</si>
  <si>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</si>
  <si>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</si>
  <si>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</si>
  <si>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</si>
  <si>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</si>
  <si>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</si>
  <si>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</si>
  <si>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</si>
  <si>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</si>
  <si>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</si>
  <si>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</si>
  <si>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</si>
  <si>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</si>
  <si>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</si>
  <si>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</si>
  <si>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</si>
  <si>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</si>
  <si>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</si>
  <si>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</si>
  <si>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</si>
  <si>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</si>
  <si>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</si>
  <si>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</si>
  <si>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</si>
  <si>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</si>
  <si>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</si>
  <si>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</si>
  <si>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</si>
  <si>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</si>
  <si>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</si>
  <si>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</si>
  <si>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</si>
  <si>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</si>
  <si>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</si>
  <si>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</si>
  <si>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</si>
  <si>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</si>
  <si>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</si>
  <si>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</si>
  <si>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</si>
  <si>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</si>
  <si>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</si>
  <si>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</si>
  <si>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</si>
  <si>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</si>
  <si>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</si>
  <si>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</si>
  <si>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</si>
  <si>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</si>
  <si>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</si>
  <si>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</si>
  <si>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</si>
  <si>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</si>
  <si>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</si>
  <si>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</si>
  <si>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</si>
  <si>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</si>
  <si>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</si>
  <si>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</si>
  <si>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</si>
  <si>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</si>
  <si>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</si>
  <si>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</si>
  <si>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</si>
  <si>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</si>
  <si>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</si>
  <si>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</si>
  <si>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</si>
  <si>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</si>
  <si>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</si>
  <si>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</si>
  <si>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</si>
  <si>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</si>
  <si>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</si>
  <si>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</si>
  <si>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</si>
  <si>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</si>
  <si>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</si>
  <si>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</si>
  <si>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</si>
  <si>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</si>
  <si>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</si>
  <si>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</si>
  <si>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</si>
  <si>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</si>
  <si>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</si>
  <si>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</si>
  <si>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</si>
  <si>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</si>
  <si>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</si>
  <si>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</si>
  <si>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</si>
  <si>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</si>
  <si>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</si>
  <si>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</si>
  <si>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</si>
  <si>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</si>
  <si>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</si>
  <si>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</si>
  <si>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</si>
  <si>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</si>
  <si>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</si>
  <si>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</si>
  <si>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</si>
  <si>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</si>
  <si>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</si>
  <si>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</si>
  <si>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</si>
  <si>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</si>
  <si>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</si>
  <si>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</si>
  <si>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</si>
  <si>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</si>
  <si>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</si>
  <si>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</si>
  <si>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</si>
  <si>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</si>
  <si>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</si>
  <si>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</si>
  <si>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</si>
  <si>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</si>
  <si>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</si>
  <si>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</si>
  <si>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</si>
  <si>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</si>
  <si>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</si>
  <si>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</si>
  <si>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</si>
  <si>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</si>
  <si>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</si>
  <si>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</si>
  <si>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</si>
  <si>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</si>
  <si>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</si>
  <si>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</si>
  <si>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</si>
  <si>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</si>
  <si>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</si>
  <si>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</si>
  <si>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</si>
  <si>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</si>
  <si>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</si>
  <si>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</si>
  <si>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</si>
  <si>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</si>
  <si>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</si>
  <si>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</si>
  <si>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</si>
  <si>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</si>
  <si>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</si>
  <si>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</si>
  <si>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</si>
  <si>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</si>
  <si>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</si>
  <si>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</si>
  <si>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</si>
  <si>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</si>
  <si>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</si>
  <si>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</si>
  <si>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</si>
  <si>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</si>
  <si>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</si>
  <si>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</si>
  <si>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</si>
  <si>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</si>
  <si>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</si>
  <si>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</si>
  <si>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</si>
  <si>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</si>
  <si>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</si>
  <si>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</si>
  <si>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</si>
  <si>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</si>
  <si>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</si>
  <si>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</si>
  <si>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</si>
  <si>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</si>
  <si>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</si>
  <si>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</si>
  <si>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</si>
  <si>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</si>
  <si>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</si>
  <si>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</si>
  <si>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</si>
  <si>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</si>
  <si>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</si>
  <si>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</si>
  <si>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</si>
  <si>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</si>
  <si>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</si>
  <si>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</si>
  <si>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</si>
  <si>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</si>
  <si>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</si>
  <si>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</si>
  <si>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</si>
  <si>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</si>
  <si>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</si>
  <si>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</si>
  <si>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</si>
  <si>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</si>
  <si>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</si>
  <si>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</si>
  <si>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</si>
  <si>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</si>
  <si>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</si>
  <si>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</si>
  <si>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</si>
  <si>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</si>
  <si>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</si>
  <si>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</si>
  <si>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</si>
  <si>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</si>
  <si>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</si>
  <si>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</si>
  <si>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</si>
  <si>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</si>
  <si>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</si>
  <si>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</si>
  <si>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</si>
  <si>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</si>
  <si>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</si>
  <si>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</si>
  <si>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</si>
  <si>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</si>
  <si>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</si>
  <si>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</si>
  <si>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</si>
  <si>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</si>
  <si>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</si>
  <si>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</si>
  <si>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</si>
  <si>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</si>
  <si>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</si>
  <si>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</si>
  <si>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</si>
  <si>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</si>
  <si>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</si>
  <si>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</si>
  <si>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</si>
  <si>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</si>
  <si>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</si>
  <si>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</si>
  <si>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</si>
  <si>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</si>
  <si>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</si>
  <si>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</si>
  <si>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</si>
  <si>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</si>
  <si>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</si>
  <si>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</si>
  <si>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</si>
  <si>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</si>
  <si>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</si>
  <si>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</si>
  <si>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</si>
  <si>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</si>
  <si>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</si>
  <si>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</si>
  <si>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</si>
  <si>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</si>
  <si>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</si>
  <si>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</si>
  <si>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</si>
  <si>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</si>
  <si>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</si>
  <si>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</si>
  <si>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</si>
  <si>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</si>
  <si>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</si>
  <si>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</si>
  <si>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</si>
  <si>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</si>
  <si>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</si>
  <si>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</si>
  <si>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</si>
  <si>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</si>
  <si>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</si>
  <si>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</si>
  <si>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</si>
  <si>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</si>
  <si>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</si>
  <si>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</si>
  <si>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</si>
  <si>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</si>
  <si>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</si>
  <si>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</si>
  <si>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</si>
  <si>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</si>
  <si>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</si>
  <si>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</si>
  <si>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</si>
  <si>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</si>
  <si>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</si>
  <si>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</si>
  <si>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</si>
  <si>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</si>
  <si>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</si>
  <si>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</si>
  <si>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</si>
  <si>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</si>
  <si>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</si>
  <si>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</si>
  <si>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</si>
  <si>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</si>
  <si>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</si>
  <si>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</si>
  <si>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</si>
  <si>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</si>
  <si>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</si>
  <si>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</si>
  <si>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</si>
  <si>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</si>
  <si>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</si>
  <si>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</si>
  <si>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</si>
  <si>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</si>
  <si>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</si>
  <si>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</si>
  <si>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</si>
  <si>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</si>
  <si>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</si>
  <si>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</si>
  <si>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</si>
  <si>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</si>
  <si>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</si>
  <si>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</si>
  <si>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</si>
  <si>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</si>
  <si>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</si>
  <si>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</si>
  <si>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</si>
  <si>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</si>
  <si>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</si>
  <si>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</si>
  <si>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</si>
  <si>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</si>
  <si>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</si>
  <si>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</si>
  <si>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</si>
  <si>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</si>
  <si>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</si>
  <si>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</si>
  <si>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</si>
  <si>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</si>
  <si>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</si>
  <si>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</si>
  <si>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</si>
  <si>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</si>
  <si>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</si>
  <si>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</si>
  <si>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</si>
  <si>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</si>
  <si>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</si>
  <si>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</si>
  <si>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</si>
  <si>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</si>
  <si>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</si>
  <si>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</si>
  <si>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</si>
  <si>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</si>
  <si>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</si>
  <si>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</si>
  <si>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</si>
  <si>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</si>
  <si>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</si>
  <si>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</si>
  <si>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</si>
  <si>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</si>
  <si>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</si>
  <si>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</si>
  <si>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</si>
  <si>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</si>
  <si>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</si>
  <si>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</si>
  <si>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</si>
  <si>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</si>
  <si>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</si>
  <si>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</si>
  <si>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</si>
  <si>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</si>
  <si>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</si>
  <si>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</si>
  <si>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</si>
  <si>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</si>
  <si>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</si>
  <si>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</si>
  <si>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</si>
  <si>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</si>
  <si>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</si>
  <si>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</si>
  <si>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</si>
  <si>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</si>
  <si>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</si>
  <si>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</si>
  <si>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</si>
  <si>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</si>
  <si>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</si>
  <si>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</si>
  <si>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</si>
  <si>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</si>
  <si>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</si>
  <si>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</si>
  <si>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</si>
  <si>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</si>
  <si>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</si>
  <si>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</si>
  <si>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</si>
  <si>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</si>
  <si>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</si>
  <si>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</si>
  <si>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</si>
  <si>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</si>
  <si>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</si>
  <si>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</si>
  <si>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</si>
  <si>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</si>
  <si>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</si>
  <si>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</si>
  <si>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</si>
  <si>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</si>
  <si>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</si>
  <si>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</si>
  <si>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</si>
  <si>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</si>
  <si>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</si>
  <si>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</si>
  <si>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</si>
  <si>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</si>
  <si>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</si>
  <si>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</si>
  <si>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</si>
  <si>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</si>
  <si>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</si>
  <si>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</si>
  <si>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</si>
  <si>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</si>
  <si>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</si>
  <si>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</si>
  <si>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</si>
  <si>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</si>
  <si>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</si>
  <si>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</si>
  <si>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</si>
  <si>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</si>
  <si>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</si>
  <si>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</si>
  <si>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</si>
  <si>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</si>
  <si>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</si>
  <si>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</si>
  <si>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</si>
  <si>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</si>
  <si>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</si>
  <si>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</si>
  <si>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</si>
  <si>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</si>
  <si>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</si>
  <si>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</si>
  <si>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</si>
  <si>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</si>
  <si>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</si>
  <si>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</si>
  <si>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</si>
  <si>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</si>
  <si>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</si>
  <si>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</si>
  <si>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</si>
  <si>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</si>
  <si>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</si>
  <si>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</si>
  <si>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</si>
  <si>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</si>
  <si>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</si>
  <si>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</si>
  <si>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</si>
  <si>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</si>
  <si>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</si>
  <si>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</si>
  <si>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</si>
  <si>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</si>
  <si>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</si>
  <si>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</si>
  <si>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</si>
  <si>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</si>
  <si>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</si>
  <si>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</si>
  <si>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</si>
  <si>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</si>
  <si>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</si>
  <si>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</si>
  <si>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</si>
  <si>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</si>
  <si>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</si>
  <si>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</si>
  <si>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</si>
  <si>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</si>
  <si>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</si>
  <si>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</si>
  <si>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</si>
  <si>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</si>
  <si>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</si>
  <si>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</si>
  <si>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</si>
  <si>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</si>
  <si>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</si>
  <si>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</si>
  <si>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</si>
  <si>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</si>
  <si>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</si>
  <si>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</si>
  <si>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</si>
  <si>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</si>
  <si>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</si>
  <si>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</si>
  <si>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</si>
  <si>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</si>
  <si>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</si>
  <si>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</si>
  <si>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</si>
  <si>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</si>
  <si>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</si>
  <si>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</si>
  <si>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</si>
  <si>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</si>
  <si>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</si>
  <si>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</si>
  <si>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</si>
  <si>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</si>
  <si>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</si>
  <si>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</si>
  <si>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</si>
  <si>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</si>
  <si>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</si>
  <si>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</si>
  <si>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</si>
  <si>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</si>
  <si>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</si>
  <si>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</si>
  <si>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</si>
  <si>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</si>
  <si>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</si>
  <si>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</si>
  <si>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</si>
  <si>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</si>
  <si>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</si>
  <si>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</si>
  <si>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</si>
  <si>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</si>
  <si>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</si>
  <si>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</si>
  <si>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</si>
  <si>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</si>
  <si>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</si>
  <si>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</si>
  <si>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</si>
  <si>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</si>
  <si>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</si>
  <si>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</si>
  <si>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</si>
  <si>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</si>
  <si>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</si>
  <si>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</si>
  <si>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</si>
  <si>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</si>
  <si>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</si>
  <si>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</si>
  <si>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</si>
  <si>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</si>
  <si>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</si>
  <si>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</si>
  <si>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</si>
  <si>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</si>
  <si>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</si>
  <si>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</si>
  <si>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</si>
  <si>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</si>
  <si>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</si>
  <si>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</si>
  <si>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</si>
  <si>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</si>
  <si>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</si>
  <si>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</si>
  <si>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</si>
  <si>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</si>
  <si>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</si>
  <si>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</si>
  <si>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</si>
  <si>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</si>
  <si>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</si>
  <si>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</si>
  <si>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</si>
  <si>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</si>
  <si>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</si>
  <si>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</si>
  <si>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</si>
  <si>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</si>
  <si>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</si>
  <si>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</si>
  <si>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</si>
  <si>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</si>
  <si>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</si>
  <si>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</si>
  <si>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</si>
  <si>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</si>
  <si>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</si>
  <si>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</si>
  <si>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</si>
  <si>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</si>
  <si>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</si>
  <si>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</si>
  <si>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</si>
  <si>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</si>
  <si>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</si>
  <si>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</si>
  <si>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</si>
  <si>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</si>
  <si>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</si>
  <si>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</si>
  <si>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</si>
  <si>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</si>
  <si>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</si>
  <si>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</si>
  <si>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</si>
  <si>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</si>
  <si>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</si>
  <si>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</si>
  <si>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</si>
  <si>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</si>
  <si>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</si>
  <si>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</si>
  <si>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</si>
  <si>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</si>
  <si>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</si>
  <si>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</si>
  <si>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</si>
  <si>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</si>
  <si>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</si>
  <si>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</si>
  <si>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</si>
  <si>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</si>
  <si>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</si>
  <si>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</si>
  <si>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</si>
  <si>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</si>
  <si>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</si>
  <si>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</si>
  <si>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</si>
  <si>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</si>
  <si>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</si>
  <si>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</si>
  <si>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</si>
  <si>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</si>
  <si>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</si>
  <si>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</si>
  <si>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</si>
  <si>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</si>
  <si>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</si>
  <si>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</si>
  <si>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</si>
  <si>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</si>
  <si>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</si>
  <si>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</si>
  <si>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</si>
  <si>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</si>
  <si>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</si>
  <si>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</si>
  <si>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</si>
  <si>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</si>
  <si>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</si>
  <si>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</si>
  <si>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</si>
  <si>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</si>
  <si>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</si>
  <si>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</si>
  <si>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</si>
  <si>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</si>
  <si>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</si>
  <si>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</si>
  <si>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</si>
  <si>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</si>
  <si>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</si>
  <si>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</si>
  <si>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</si>
  <si>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</si>
  <si>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</si>
  <si>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</si>
  <si>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</si>
  <si>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</si>
  <si>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</si>
  <si>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</si>
  <si>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</si>
  <si>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</si>
  <si>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</si>
  <si>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</si>
  <si>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</si>
  <si>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</si>
  <si>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</si>
  <si>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</si>
  <si>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</si>
  <si>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</si>
  <si>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</si>
  <si>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</si>
  <si>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</si>
  <si>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</si>
  <si>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</si>
  <si>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</si>
  <si>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</si>
  <si>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</si>
  <si>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</si>
  <si>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</si>
  <si>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</si>
  <si>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</si>
  <si>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</si>
  <si>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</si>
  <si>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</si>
  <si>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</si>
  <si>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</si>
  <si>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</si>
  <si>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</si>
  <si>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</si>
  <si>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</si>
  <si>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</si>
  <si>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</si>
  <si>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</si>
  <si>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</si>
  <si>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</si>
  <si>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</si>
  <si>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</si>
  <si>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</si>
  <si>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</si>
  <si>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</si>
  <si>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</si>
  <si>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</si>
  <si>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</si>
  <si>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</si>
  <si>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</si>
  <si>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</si>
  <si>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</si>
  <si>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</si>
  <si>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</si>
  <si>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</si>
  <si>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</si>
  <si>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</si>
  <si>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</si>
  <si>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</si>
  <si>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</si>
  <si>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</si>
  <si>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</si>
  <si>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</si>
  <si>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</si>
  <si>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</si>
  <si>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</si>
  <si>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</si>
  <si>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</si>
  <si>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</si>
  <si>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</si>
  <si>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</si>
  <si>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</si>
  <si>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</si>
  <si>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</si>
  <si>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</si>
  <si>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</si>
  <si>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</si>
  <si>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</si>
  <si>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</si>
  <si>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</si>
  <si>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</si>
  <si>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</si>
  <si>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</si>
  <si>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</si>
  <si>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</si>
  <si>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</si>
  <si>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</si>
  <si>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</si>
  <si>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</si>
  <si>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</si>
  <si>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</si>
  <si>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</si>
  <si>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</si>
  <si>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</si>
  <si>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</si>
  <si>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</si>
  <si>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</si>
  <si>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</si>
  <si>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</si>
  <si>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</si>
  <si>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</si>
  <si>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</si>
  <si>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</si>
  <si>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</si>
  <si>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</si>
  <si>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</si>
  <si>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</si>
  <si>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</si>
  <si>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</si>
  <si>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</si>
  <si>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</si>
  <si>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</si>
  <si>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</si>
  <si>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</si>
  <si>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</si>
  <si>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</si>
  <si>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</si>
  <si>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</si>
  <si>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</si>
  <si>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</si>
  <si>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</si>
  <si>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</si>
  <si>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</si>
  <si>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</si>
  <si>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</si>
  <si>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</si>
  <si>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</si>
  <si>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</si>
  <si>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</si>
  <si>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</si>
  <si>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</si>
  <si>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</si>
  <si>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</si>
  <si>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</si>
  <si>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</si>
  <si>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</si>
  <si>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</si>
  <si>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</si>
  <si>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</si>
  <si>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</si>
  <si>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</si>
  <si>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</si>
  <si>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</si>
  <si>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</si>
  <si>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</si>
  <si>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</si>
  <si>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</si>
  <si>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</si>
  <si>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</si>
  <si>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</si>
  <si>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</si>
  <si>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</si>
  <si>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</si>
  <si>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</si>
  <si>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</si>
  <si>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</si>
  <si>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</si>
  <si>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</si>
  <si>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</si>
  <si>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</si>
  <si>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</si>
  <si>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</si>
  <si>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</si>
  <si>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</si>
  <si>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</si>
  <si>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</si>
  <si>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</si>
  <si>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</si>
  <si>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</si>
  <si>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</si>
  <si>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</si>
  <si>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</si>
  <si>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</si>
  <si>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</si>
  <si>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</si>
  <si>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</si>
  <si>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</si>
  <si>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</si>
  <si>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</si>
  <si>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</si>
  <si>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</si>
  <si>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</si>
  <si>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</si>
  <si>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</si>
  <si>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</si>
  <si>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</si>
  <si>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</si>
  <si>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</si>
  <si>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</si>
  <si>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</si>
  <si>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</si>
  <si>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</si>
  <si>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</si>
  <si>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</si>
  <si>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</si>
  <si>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</si>
  <si>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</si>
  <si>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</si>
  <si>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</si>
  <si>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</si>
  <si>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</si>
  <si>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</si>
  <si>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</si>
  <si>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</si>
  <si>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</si>
  <si>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</si>
  <si>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</si>
  <si>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</si>
  <si>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</si>
  <si>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</si>
  <si>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</si>
  <si>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</si>
  <si>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</si>
  <si>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</si>
  <si>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</si>
  <si>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</si>
  <si>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</si>
  <si>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</si>
  <si>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</si>
  <si>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</si>
  <si>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</si>
  <si>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</si>
  <si>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</si>
  <si>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</si>
  <si>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</si>
  <si>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</si>
  <si>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</si>
  <si>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</si>
  <si>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</si>
  <si>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</si>
  <si>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</si>
  <si>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</si>
  <si>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</si>
  <si>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</si>
  <si>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</si>
  <si>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</si>
  <si>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</si>
  <si>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</si>
  <si>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</si>
  <si>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</si>
  <si>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</si>
  <si>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</si>
  <si>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</si>
  <si>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</si>
  <si>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</si>
  <si>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</si>
  <si>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</si>
  <si>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</si>
  <si>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</si>
  <si>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</si>
  <si>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</si>
  <si>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</si>
  <si>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</si>
  <si>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</si>
  <si>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</si>
  <si>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</si>
  <si>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</si>
  <si>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</si>
  <si>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</si>
  <si>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</si>
  <si>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</si>
  <si>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</si>
  <si>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</si>
  <si>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</si>
  <si>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</si>
  <si>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</si>
  <si>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</si>
  <si>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</si>
  <si>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</si>
  <si>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</si>
  <si>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</si>
  <si>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</si>
  <si>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</si>
  <si>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</si>
  <si>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</si>
  <si>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</si>
  <si>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</si>
  <si>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</si>
  <si>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</si>
  <si>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</si>
  <si>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</si>
  <si>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</si>
  <si>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</si>
  <si>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</si>
  <si>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</si>
  <si>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</si>
  <si>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</si>
  <si>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</si>
  <si>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</si>
  <si>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</si>
  <si>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</si>
  <si>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</si>
  <si>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</si>
  <si>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</si>
  <si>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</si>
  <si>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</si>
  <si>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</si>
  <si>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</si>
  <si>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</si>
  <si>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</si>
  <si>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</si>
  <si>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</si>
  <si>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</si>
  <si>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</si>
  <si>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</si>
  <si>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</si>
  <si>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</si>
  <si>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</si>
  <si>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</si>
  <si>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</si>
  <si>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</si>
  <si>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</si>
  <si>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</si>
  <si>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</si>
  <si>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</si>
  <si>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</si>
  <si>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</si>
  <si>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</si>
  <si>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</si>
  <si>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</si>
  <si>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</si>
  <si>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</si>
  <si>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</si>
  <si>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</si>
  <si>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</si>
  <si>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</si>
  <si>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</si>
  <si>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</si>
  <si>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</si>
  <si>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</si>
  <si>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</si>
  <si>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</si>
  <si>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</si>
  <si>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</si>
  <si>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</si>
  <si>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</si>
  <si>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</si>
  <si>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</si>
  <si>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</si>
  <si>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</si>
  <si>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</si>
  <si>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</si>
  <si>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</si>
  <si>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</si>
  <si>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</si>
  <si>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</si>
  <si>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</si>
  <si>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</si>
  <si>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</si>
  <si>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</si>
  <si>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</si>
  <si>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</si>
  <si>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</si>
  <si>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</si>
  <si>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</si>
  <si>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</si>
  <si>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</si>
  <si>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</si>
  <si>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</si>
  <si>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</si>
  <si>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</si>
  <si>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</si>
  <si>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</si>
  <si>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</si>
  <si>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</si>
  <si>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</si>
  <si>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</si>
  <si>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</si>
  <si>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</si>
  <si>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</si>
  <si>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</si>
  <si>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</si>
  <si>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</si>
  <si>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</si>
  <si>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</si>
  <si>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</si>
  <si>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</si>
  <si>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</si>
  <si>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</si>
  <si>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</si>
  <si>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</si>
  <si>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</si>
  <si>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</si>
  <si>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</si>
  <si>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</si>
  <si>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</si>
  <si>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</si>
  <si>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</si>
  <si>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</si>
  <si>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</si>
  <si>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</si>
  <si>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</si>
  <si>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</si>
  <si>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</si>
  <si>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</si>
  <si>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</si>
  <si>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</si>
  <si>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</si>
  <si>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</si>
  <si>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</si>
  <si>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</si>
  <si>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</si>
  <si>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</si>
  <si>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</si>
  <si>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</si>
  <si>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</si>
  <si>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</si>
  <si>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</si>
  <si>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</si>
  <si>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</si>
  <si>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</si>
  <si>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</si>
  <si>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</si>
  <si>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</si>
  <si>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</si>
  <si>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</si>
  <si>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</si>
  <si>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</si>
  <si>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</si>
  <si>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</si>
  <si>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</si>
  <si>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</si>
  <si>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</si>
  <si>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</si>
  <si>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</si>
  <si>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</si>
  <si>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</si>
  <si>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</si>
  <si>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</si>
  <si>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</si>
  <si>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</si>
  <si>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</si>
  <si>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</si>
  <si>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</si>
  <si>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</si>
  <si>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</si>
  <si>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</si>
  <si>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</si>
  <si>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</si>
  <si>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</si>
  <si>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</si>
  <si>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</si>
  <si>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</si>
  <si>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</si>
  <si>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</si>
  <si>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</si>
  <si>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</si>
  <si>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</si>
  <si>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</si>
  <si>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</si>
  <si>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</si>
  <si>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</si>
  <si>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</si>
  <si>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</si>
  <si>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</si>
  <si>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</si>
  <si>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</si>
  <si>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</si>
  <si>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</si>
  <si>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</si>
  <si>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</si>
  <si>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</si>
  <si>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</si>
  <si>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</si>
  <si>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</si>
  <si>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</si>
  <si>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</si>
  <si>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</si>
  <si>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</si>
  <si>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</si>
  <si>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</si>
  <si>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</si>
  <si>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</si>
  <si>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</si>
  <si>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</si>
  <si>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</si>
  <si>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</si>
  <si>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</si>
  <si>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</si>
  <si>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</si>
  <si>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</si>
  <si>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</si>
  <si>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</si>
  <si>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</si>
  <si>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</si>
  <si>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</si>
  <si>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</si>
  <si>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</si>
  <si>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</si>
  <si>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</si>
  <si>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</si>
  <si>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</si>
  <si>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</si>
  <si>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</si>
  <si>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</si>
  <si>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</si>
  <si>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</si>
  <si>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</si>
  <si>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</si>
  <si>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</si>
  <si>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</si>
  <si>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</si>
  <si>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</si>
  <si>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</si>
  <si>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</si>
  <si>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</si>
  <si>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</si>
  <si>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</si>
  <si>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</si>
  <si>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</si>
  <si>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</si>
  <si>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</si>
  <si>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</si>
  <si>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</si>
  <si>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</si>
  <si>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</si>
  <si>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</si>
  <si>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</si>
  <si>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</si>
  <si>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</si>
  <si>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</si>
  <si>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</si>
  <si>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</si>
  <si>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</si>
  <si>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</si>
  <si>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</si>
  <si>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</si>
  <si>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</si>
  <si>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</si>
  <si>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</si>
  <si>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</si>
  <si>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</si>
  <si>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</si>
  <si>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</si>
  <si>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</si>
  <si>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</si>
  <si>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</si>
  <si>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</si>
  <si>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</si>
  <si>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</si>
  <si>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</si>
  <si>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</si>
  <si>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</si>
  <si>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</si>
  <si>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</si>
  <si>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</si>
  <si>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</si>
  <si>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</si>
  <si>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</si>
  <si>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</si>
  <si>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</si>
  <si>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</si>
  <si>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</si>
  <si>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</si>
  <si>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</si>
  <si>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</si>
  <si>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</si>
  <si>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</si>
  <si>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</si>
  <si>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</si>
  <si>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</si>
  <si>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</si>
  <si>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</si>
  <si>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</si>
  <si>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</si>
  <si>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</si>
  <si>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</si>
  <si>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</si>
  <si>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</si>
  <si>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</si>
  <si>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</si>
  <si>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</si>
  <si>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</si>
  <si>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</si>
  <si>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</si>
  <si>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</si>
  <si>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</si>
  <si>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</si>
  <si>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</si>
  <si>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</si>
  <si>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</si>
  <si>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</si>
  <si>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</si>
  <si>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</si>
  <si>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</si>
  <si>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</si>
  <si>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</si>
  <si>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</si>
  <si>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</si>
  <si>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</si>
  <si>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</si>
  <si>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</si>
  <si>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</si>
  <si>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</si>
  <si>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</si>
  <si>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</si>
  <si>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</si>
  <si>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</si>
  <si>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</si>
  <si>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</si>
  <si>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</si>
  <si>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</si>
  <si>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</si>
  <si>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</si>
  <si>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</si>
  <si>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</si>
  <si>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</si>
  <si>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</si>
  <si>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</si>
  <si>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</si>
  <si>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</si>
  <si>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</si>
  <si>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</si>
  <si>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</si>
  <si>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</si>
  <si>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</si>
  <si>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</si>
  <si>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</si>
  <si>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</si>
  <si>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</si>
  <si>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</si>
  <si>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</si>
  <si>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</si>
  <si>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</si>
  <si>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</si>
  <si>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</si>
  <si>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</si>
  <si>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</si>
  <si>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</si>
  <si>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</si>
  <si>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</si>
  <si>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</si>
  <si>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</si>
  <si>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</si>
  <si>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</si>
  <si>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</si>
  <si>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</si>
  <si>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</si>
  <si>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</si>
  <si>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</si>
  <si>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</si>
  <si>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</si>
  <si>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</si>
  <si>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</si>
  <si>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</si>
  <si>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</si>
  <si>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</si>
  <si>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</si>
  <si>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</si>
  <si>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</si>
  <si>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</si>
  <si>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</si>
  <si>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</si>
  <si>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</si>
  <si>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</si>
  <si>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</si>
  <si>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</si>
  <si>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</si>
  <si>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</si>
  <si>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</si>
  <si>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</si>
  <si>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</si>
  <si>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</si>
  <si>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</si>
  <si>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</si>
  <si>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</si>
  <si>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</si>
  <si>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</si>
  <si>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</si>
  <si>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</si>
  <si>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</si>
  <si>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</si>
  <si>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</si>
  <si>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</si>
  <si>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</si>
  <si>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</si>
  <si>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</si>
  <si>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</si>
  <si>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</si>
  <si>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</si>
  <si>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</si>
  <si>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</si>
  <si>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</si>
  <si>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</si>
  <si>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</si>
  <si>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</si>
  <si>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</si>
  <si>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</si>
  <si>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</si>
  <si>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</si>
  <si>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</si>
  <si>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</si>
  <si>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</si>
  <si>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</si>
  <si>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</si>
  <si>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</si>
  <si>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</si>
  <si>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</si>
  <si>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</si>
  <si>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</si>
  <si>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</si>
  <si>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</si>
  <si>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</si>
  <si>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</si>
  <si>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</si>
  <si>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</si>
  <si>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</si>
  <si>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</si>
  <si>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</si>
  <si>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</si>
  <si>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</si>
  <si>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</si>
  <si>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</si>
  <si>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</si>
  <si>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</si>
  <si>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</si>
  <si>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</si>
  <si>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</si>
  <si>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</si>
  <si>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</si>
  <si>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</si>
  <si>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</si>
  <si>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</si>
  <si>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</si>
  <si>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</si>
  <si>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</si>
  <si>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</si>
  <si>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</si>
  <si>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</si>
  <si>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</si>
  <si>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</si>
  <si>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</si>
  <si>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</si>
  <si>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</si>
  <si>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</si>
  <si>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</si>
  <si>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</si>
  <si>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</si>
  <si>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</si>
  <si>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</si>
  <si>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</si>
  <si>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</si>
  <si>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</si>
  <si>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</si>
  <si>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</si>
  <si>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</si>
  <si>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</si>
  <si>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</si>
  <si>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</si>
  <si>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</si>
  <si>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</si>
  <si>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</si>
  <si>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</si>
  <si>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</si>
  <si>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</si>
  <si>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</si>
  <si>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</si>
  <si>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</si>
  <si>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</si>
  <si>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</si>
  <si>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</si>
  <si>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</si>
  <si>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</si>
  <si>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</si>
  <si>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</si>
  <si>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</si>
  <si>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</si>
  <si>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</si>
  <si>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</si>
  <si>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</si>
  <si>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</si>
  <si>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</si>
  <si>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</si>
  <si>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</si>
  <si>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</si>
  <si>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</si>
  <si>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</si>
  <si>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</si>
  <si>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</si>
  <si>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</si>
  <si>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</si>
  <si>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</si>
  <si>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</si>
  <si>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</si>
  <si>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</si>
  <si>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</si>
  <si>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</si>
  <si>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</si>
  <si>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</si>
  <si>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</si>
  <si>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</si>
  <si>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</si>
  <si>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</si>
  <si>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</si>
  <si>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</si>
  <si>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</si>
  <si>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</si>
  <si>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</si>
  <si>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</si>
  <si>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</si>
  <si>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</si>
  <si>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</si>
  <si>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</si>
  <si>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</si>
  <si>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</si>
  <si>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</si>
  <si>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</si>
  <si>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</si>
  <si>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</si>
  <si>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</si>
  <si>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</si>
  <si>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</si>
  <si>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</si>
  <si>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</si>
  <si>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</si>
  <si>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</si>
  <si>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</si>
  <si>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</si>
  <si>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</si>
  <si>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</si>
  <si>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</si>
  <si>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</si>
  <si>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</si>
  <si>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</si>
  <si>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</si>
  <si>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</si>
  <si>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</si>
  <si>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</si>
  <si>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</si>
  <si>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</si>
  <si>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</si>
  <si>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</si>
  <si>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</si>
  <si>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</si>
  <si>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</si>
  <si>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</si>
  <si>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</si>
  <si>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</si>
  <si>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</si>
  <si>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</si>
  <si>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</si>
  <si>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</si>
  <si>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</si>
  <si>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</si>
  <si>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</si>
  <si>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</si>
  <si>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</si>
  <si>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</si>
  <si>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</si>
  <si>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</si>
  <si>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</si>
  <si>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</si>
  <si>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</si>
  <si>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</si>
  <si>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</si>
  <si>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</si>
  <si>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</si>
  <si>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</si>
  <si>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</si>
  <si>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</si>
  <si>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</si>
  <si>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</si>
  <si>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</si>
  <si>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</si>
  <si>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</si>
  <si>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</si>
  <si>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</si>
  <si>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</si>
  <si>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</si>
  <si>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</si>
  <si>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</si>
  <si>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</si>
  <si>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</si>
  <si>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</si>
  <si>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</si>
  <si>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</si>
  <si>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</si>
  <si>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</si>
  <si>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</si>
  <si>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</si>
  <si>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</si>
  <si>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</si>
  <si>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</si>
  <si>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</si>
  <si>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</si>
  <si>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</si>
  <si>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</si>
  <si>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</si>
  <si>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</si>
  <si>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</si>
  <si>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</si>
  <si>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</si>
  <si>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</si>
  <si>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</si>
  <si>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</si>
  <si>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</si>
  <si>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</si>
  <si>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</si>
  <si>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</si>
  <si>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</si>
  <si>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</si>
  <si>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</si>
  <si>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</si>
  <si>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</si>
  <si>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</si>
  <si>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</si>
  <si>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</si>
  <si>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</si>
  <si>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</si>
  <si>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</si>
  <si>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</si>
  <si>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</si>
  <si>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</si>
  <si>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</si>
  <si>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</si>
  <si>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</si>
  <si>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</si>
  <si>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</si>
  <si>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</si>
  <si>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</si>
  <si>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</si>
  <si>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</si>
  <si>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</si>
  <si>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</si>
  <si>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</si>
  <si>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</si>
  <si>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</si>
  <si>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</si>
  <si>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</si>
  <si>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</si>
  <si>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</si>
  <si>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</si>
  <si>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</si>
  <si>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</si>
  <si>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</si>
  <si>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</si>
  <si>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</si>
  <si>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</si>
  <si>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</si>
  <si>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</si>
  <si>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</si>
  <si>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</si>
  <si>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</si>
  <si>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</si>
  <si>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</si>
  <si>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</si>
  <si>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</si>
  <si>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</si>
  <si>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</si>
  <si>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</si>
  <si>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</si>
  <si>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</si>
  <si>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</si>
  <si>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</si>
  <si>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</si>
  <si>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</si>
  <si>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</si>
  <si>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</si>
  <si>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</si>
  <si>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</si>
  <si>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</si>
  <si>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</si>
  <si>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</si>
  <si>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</si>
  <si>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</si>
  <si>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</si>
  <si>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</si>
  <si>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</si>
  <si>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</si>
  <si>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</si>
  <si>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</si>
  <si>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</si>
  <si>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</si>
  <si>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</si>
  <si>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</si>
  <si>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</si>
  <si>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</si>
  <si>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</si>
  <si>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</si>
  <si>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</si>
  <si>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</si>
  <si>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</si>
  <si>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</si>
  <si>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</si>
  <si>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</si>
  <si>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</si>
  <si>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</si>
  <si>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</si>
  <si>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</si>
  <si>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</si>
  <si>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</si>
  <si>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</si>
  <si>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</si>
  <si>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</si>
  <si>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</si>
  <si>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</si>
  <si>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</si>
  <si>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</si>
  <si>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</si>
  <si>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</si>
  <si>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</si>
  <si>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</si>
  <si>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</si>
  <si>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</si>
  <si>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</si>
  <si>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</si>
  <si>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</si>
  <si>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</si>
  <si>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</si>
  <si>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</si>
  <si>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</si>
  <si>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</si>
  <si>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</si>
  <si>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</si>
  <si>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</si>
  <si>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</si>
  <si>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</si>
  <si>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</si>
  <si>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</si>
  <si>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</si>
  <si>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</si>
  <si>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</si>
  <si>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</si>
  <si>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</si>
  <si>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</si>
  <si>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</si>
  <si>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</si>
  <si>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</si>
  <si>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</si>
  <si>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</si>
  <si>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</si>
  <si>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</si>
  <si>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</si>
  <si>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</si>
  <si>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</si>
  <si>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</si>
  <si>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</si>
  <si>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</si>
  <si>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</si>
  <si>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</si>
  <si>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</si>
  <si>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</si>
  <si>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</si>
  <si>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</si>
  <si>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</si>
  <si>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</si>
  <si>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</si>
  <si>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</si>
  <si>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</si>
  <si>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</si>
  <si>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</si>
  <si>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</si>
  <si>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</si>
  <si>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</si>
  <si>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</si>
  <si>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</si>
  <si>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</si>
  <si>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</si>
  <si>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</si>
  <si>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</si>
  <si>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</si>
  <si>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</si>
  <si>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</si>
  <si>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</si>
  <si>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</si>
  <si>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</si>
  <si>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</si>
  <si>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</si>
  <si>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</si>
  <si>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</si>
  <si>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</si>
  <si>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</si>
  <si>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</si>
  <si>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</si>
  <si>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</si>
  <si>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</si>
  <si>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</si>
  <si>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</si>
  <si>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</si>
  <si>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</si>
  <si>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</si>
  <si>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</si>
  <si>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</si>
  <si>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</si>
  <si>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</si>
  <si>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</si>
  <si>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</si>
  <si>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</si>
  <si>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</si>
  <si>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</si>
  <si>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</si>
  <si>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</si>
  <si>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</si>
  <si>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</si>
  <si>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</si>
  <si>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</si>
  <si>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</si>
  <si>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</si>
  <si>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</si>
  <si>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</si>
  <si>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</si>
  <si>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</si>
  <si>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</si>
  <si>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</si>
  <si>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</si>
  <si>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</si>
  <si>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</si>
  <si>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</si>
  <si>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</si>
  <si>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</si>
  <si>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</si>
  <si>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</si>
  <si>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</si>
  <si>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</si>
  <si>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</si>
  <si>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</si>
  <si>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</si>
  <si>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</si>
  <si>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</si>
  <si>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</si>
  <si>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</si>
  <si>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</si>
  <si>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</si>
  <si>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</si>
  <si>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</si>
  <si>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</si>
  <si>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</si>
  <si>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</si>
  <si>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</si>
  <si>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</si>
  <si>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</si>
  <si>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</si>
  <si>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</si>
  <si>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</si>
  <si>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</si>
  <si>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</si>
  <si>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</si>
  <si>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</si>
  <si>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</si>
  <si>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</si>
  <si>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</si>
  <si>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</si>
  <si>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</si>
  <si>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</si>
  <si>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</si>
  <si>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</si>
  <si>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</si>
  <si>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</si>
  <si>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</si>
  <si>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</si>
  <si>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</si>
  <si>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</si>
  <si>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</si>
  <si>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</si>
  <si>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</si>
  <si>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</si>
  <si>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</si>
  <si>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</si>
  <si>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</si>
  <si>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</si>
  <si>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</si>
  <si>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</si>
  <si>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</si>
  <si>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</si>
  <si>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</si>
  <si>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</si>
  <si>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</si>
  <si>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</si>
  <si>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</si>
  <si>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</si>
  <si>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</si>
  <si>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</si>
  <si>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</si>
  <si>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</si>
  <si>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</si>
  <si>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</si>
  <si>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</si>
  <si>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</si>
  <si>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</si>
  <si>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</si>
  <si>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</si>
  <si>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</si>
  <si>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</si>
  <si>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</si>
  <si>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</si>
  <si>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</si>
  <si>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</si>
  <si>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</si>
  <si>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</si>
  <si>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</si>
  <si>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</si>
  <si>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</si>
  <si>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</si>
  <si>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</si>
  <si>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</si>
  <si>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</si>
  <si>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</si>
  <si>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</si>
  <si>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</si>
  <si>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</si>
  <si>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</si>
  <si>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</si>
  <si>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</si>
  <si>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</si>
  <si>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</si>
  <si>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</si>
  <si>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</si>
  <si>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</si>
  <si>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</si>
  <si>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</si>
  <si>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</si>
  <si>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</si>
  <si>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</si>
  <si>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</si>
  <si>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</si>
  <si>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</si>
  <si>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</si>
  <si>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</si>
  <si>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</si>
  <si>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</si>
  <si>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</si>
  <si>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</si>
  <si>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</si>
  <si>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</si>
  <si>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</si>
  <si>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</si>
  <si>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</si>
  <si>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</si>
  <si>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</si>
  <si>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</si>
  <si>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</si>
  <si>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</si>
  <si>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</si>
  <si>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</si>
  <si>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</si>
  <si>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</si>
  <si>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</si>
  <si>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</si>
  <si>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</si>
  <si>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</si>
  <si>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</si>
  <si>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</si>
  <si>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</si>
  <si>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</si>
  <si>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</si>
  <si>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</si>
  <si>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</si>
  <si>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</si>
  <si>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</si>
  <si>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</si>
  <si>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</si>
  <si>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</si>
  <si>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</si>
  <si>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</si>
  <si>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</si>
  <si>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</si>
  <si>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</si>
  <si>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</si>
  <si>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</si>
  <si>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</si>
  <si>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</si>
  <si>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</si>
  <si>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</si>
  <si>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</si>
  <si>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</si>
  <si>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</si>
  <si>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</si>
  <si>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</si>
  <si>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</si>
  <si>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</si>
  <si>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</si>
  <si>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</si>
  <si>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</si>
  <si>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</si>
  <si>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</si>
  <si>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</si>
  <si>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</si>
  <si>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</si>
  <si>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</si>
  <si>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</si>
  <si>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</si>
  <si>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</si>
  <si>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</si>
  <si>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</si>
  <si>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</si>
  <si>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</si>
  <si>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</si>
  <si>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</si>
  <si>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</si>
  <si>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</si>
  <si>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</si>
  <si>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</si>
  <si>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</si>
  <si>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</si>
  <si>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</si>
  <si>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</si>
  <si>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</si>
  <si>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</si>
  <si>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</si>
  <si>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</si>
  <si>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</si>
  <si>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</si>
  <si>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</si>
  <si>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</si>
  <si>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</si>
  <si>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</si>
  <si>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</si>
  <si>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</si>
  <si>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</si>
  <si>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</si>
  <si>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</si>
  <si>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</si>
  <si>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</si>
  <si>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</si>
  <si>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</si>
  <si>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</si>
  <si>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</si>
  <si>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</si>
  <si>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</si>
  <si>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</si>
  <si>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</si>
  <si>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</si>
  <si>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</si>
  <si>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</si>
  <si>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</si>
  <si>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</si>
  <si>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</si>
  <si>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</si>
  <si>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</si>
  <si>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</si>
  <si>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</si>
  <si>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</si>
  <si>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</si>
  <si>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</si>
  <si>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</si>
  <si>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</si>
  <si>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</si>
  <si>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</si>
  <si>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</si>
  <si>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</si>
  <si>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</si>
  <si>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</si>
  <si>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</si>
  <si>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</si>
  <si>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</si>
  <si>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</si>
  <si>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</si>
  <si>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</si>
  <si>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</si>
  <si>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</si>
  <si>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</si>
  <si>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</si>
  <si>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</si>
  <si>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</si>
  <si>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</si>
  <si>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</si>
  <si>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</si>
  <si>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</si>
  <si>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</si>
  <si>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</si>
  <si>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</si>
  <si>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</si>
  <si>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</si>
  <si>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</si>
  <si>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</si>
  <si>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</si>
  <si>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</si>
  <si>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</si>
  <si>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</si>
  <si>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</si>
  <si>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</si>
  <si>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</si>
  <si>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</si>
  <si>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</si>
  <si>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</si>
  <si>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</si>
  <si>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</si>
  <si>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</si>
  <si>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</si>
  <si>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</si>
  <si>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</si>
  <si>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</si>
  <si>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</si>
  <si>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</si>
  <si>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</si>
  <si>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</si>
  <si>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</si>
  <si>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</si>
  <si>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</si>
  <si>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</si>
  <si>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</si>
  <si>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</si>
  <si>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</si>
  <si>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</si>
  <si>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</si>
  <si>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</si>
  <si>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</si>
  <si>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</si>
  <si>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</si>
  <si>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</si>
  <si>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</si>
  <si>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</si>
  <si>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</si>
  <si>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</si>
  <si>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</si>
  <si>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</si>
  <si>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</si>
  <si>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</si>
  <si>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</si>
  <si>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</si>
  <si>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</si>
  <si>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</si>
  <si>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</si>
  <si>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</si>
  <si>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</si>
  <si>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</si>
  <si>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</si>
  <si>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</si>
  <si>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</si>
  <si>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</si>
  <si>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</si>
  <si>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</si>
  <si>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</si>
  <si>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</si>
  <si>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</si>
  <si>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</si>
  <si>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</si>
  <si>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</si>
  <si>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</si>
  <si>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</si>
  <si>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</si>
  <si>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</si>
  <si>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</si>
  <si>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</si>
  <si>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</si>
  <si>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</si>
  <si>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</si>
  <si>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</si>
  <si>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</si>
  <si>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</si>
  <si>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</si>
  <si>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</si>
  <si>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</si>
  <si>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</si>
  <si>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</si>
  <si>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</si>
  <si>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</si>
  <si>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</si>
  <si>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</si>
  <si>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</si>
  <si>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</si>
  <si>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</si>
  <si>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</si>
  <si>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</si>
  <si>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</si>
  <si>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</si>
  <si>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</si>
  <si>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</si>
  <si>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</si>
  <si>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</si>
  <si>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</si>
  <si>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</si>
  <si>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</si>
  <si>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</si>
  <si>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</si>
  <si>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</si>
  <si>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</si>
  <si>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</si>
  <si>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</si>
  <si>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</si>
  <si>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</si>
  <si>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</si>
  <si>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</si>
  <si>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</si>
  <si>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</si>
  <si>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</si>
  <si>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</si>
  <si>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</si>
  <si>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</si>
  <si>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</si>
  <si>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</si>
  <si>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</si>
  <si>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</si>
  <si>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</si>
  <si>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</si>
  <si>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</si>
  <si>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</si>
  <si>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</si>
  <si>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</si>
  <si>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</si>
  <si>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</si>
  <si>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</si>
  <si>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</si>
  <si>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</si>
  <si>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</si>
  <si>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</si>
  <si>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</si>
  <si>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</si>
  <si>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</si>
  <si>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</si>
  <si>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</si>
  <si>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</si>
  <si>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</si>
  <si>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</si>
  <si>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</si>
  <si>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</si>
  <si>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</si>
  <si>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</si>
  <si>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</si>
  <si>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</si>
  <si>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</si>
  <si>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</si>
  <si>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</si>
  <si>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</si>
  <si>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</si>
  <si>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</si>
  <si>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</si>
  <si>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</si>
  <si>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</si>
  <si>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</si>
  <si>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</si>
  <si>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</si>
  <si>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</si>
  <si>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</si>
  <si>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</si>
  <si>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</si>
  <si>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</si>
  <si>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</si>
  <si>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</si>
  <si>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</si>
  <si>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</si>
  <si>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</si>
  <si>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</si>
  <si>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</si>
  <si>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</si>
  <si>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</si>
  <si>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</si>
  <si>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</si>
  <si>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</si>
  <si>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</si>
  <si>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</si>
  <si>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</si>
  <si>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</si>
  <si>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</si>
  <si>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</si>
  <si>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</si>
  <si>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</si>
  <si>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</si>
  <si>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</si>
  <si>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</si>
  <si>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</si>
  <si>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</si>
  <si>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</si>
  <si>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</si>
  <si>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</si>
  <si>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</si>
  <si>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</si>
  <si>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</si>
  <si>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</si>
  <si>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</si>
  <si>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</si>
  <si>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</si>
  <si>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</si>
  <si>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</si>
  <si>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</si>
  <si>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</si>
  <si>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</si>
  <si>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</si>
  <si>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</si>
  <si>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</si>
  <si>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</si>
  <si>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</si>
  <si>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</si>
  <si>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</si>
  <si>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</si>
  <si>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</si>
  <si>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</si>
  <si>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</si>
  <si>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</si>
  <si>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</si>
  <si>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</si>
  <si>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</si>
  <si>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</si>
  <si>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</si>
  <si>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</si>
  <si>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</si>
  <si>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</si>
  <si>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</si>
  <si>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</si>
  <si>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</si>
  <si>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</si>
  <si>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</si>
  <si>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</si>
  <si>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</si>
  <si>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</si>
  <si>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</si>
  <si>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</si>
  <si>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</si>
  <si>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</si>
  <si>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</si>
  <si>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</si>
  <si>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</si>
  <si>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</si>
  <si>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</si>
  <si>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</si>
  <si>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</si>
  <si>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</si>
  <si>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</si>
  <si>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</si>
  <si>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</si>
  <si>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</si>
  <si>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</si>
  <si>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</si>
  <si>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</si>
  <si>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</si>
  <si>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</si>
  <si>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</si>
  <si>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</si>
  <si>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</si>
  <si>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</si>
  <si>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</si>
  <si>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</si>
  <si>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</si>
  <si>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</si>
  <si>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</si>
  <si>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</si>
  <si>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</si>
  <si>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</si>
  <si>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</si>
  <si>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</si>
  <si>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</si>
  <si>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</si>
  <si>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</si>
  <si>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</si>
  <si>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</si>
  <si>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</si>
  <si>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</si>
  <si>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</si>
  <si>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</si>
  <si>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</si>
  <si>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</si>
  <si>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</si>
  <si>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</si>
  <si>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</si>
  <si>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</si>
  <si>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</si>
  <si>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</si>
  <si>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</si>
  <si>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</si>
  <si>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</si>
  <si>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</si>
  <si>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</si>
  <si>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</si>
  <si>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</si>
  <si>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</si>
  <si>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</si>
  <si>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</si>
  <si>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</si>
  <si>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</si>
  <si>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</si>
  <si>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</si>
  <si>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</si>
  <si>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</si>
  <si>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</si>
  <si>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</si>
  <si>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</si>
  <si>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</si>
  <si>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</si>
  <si>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</si>
  <si>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</si>
  <si>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</si>
  <si>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</si>
  <si>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</si>
  <si>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</si>
  <si>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</si>
  <si>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</si>
  <si>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</si>
  <si>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</si>
  <si>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</si>
  <si>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</si>
  <si>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</si>
  <si>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</si>
  <si>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</si>
  <si>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</si>
  <si>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</si>
  <si>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</si>
  <si>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</si>
  <si>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</si>
  <si>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</si>
  <si>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</si>
  <si>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</si>
  <si>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</si>
  <si>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</si>
  <si>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</si>
  <si>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</si>
  <si>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</si>
  <si>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</si>
  <si>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</si>
  <si>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</si>
  <si>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</si>
  <si>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</si>
  <si>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</si>
  <si>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</si>
  <si>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</si>
  <si>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</si>
  <si>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</si>
  <si>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</si>
  <si>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</si>
  <si>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</si>
  <si>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</si>
  <si>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</si>
  <si>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</si>
  <si>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</si>
  <si>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</si>
  <si>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</si>
  <si>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</si>
  <si>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</si>
  <si>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</si>
  <si>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</si>
  <si>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</si>
  <si>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</si>
  <si>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</si>
  <si>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</si>
  <si>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</si>
  <si>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</si>
  <si>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</si>
  <si>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</si>
  <si>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</si>
  <si>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</si>
  <si>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</si>
  <si>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</si>
  <si>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</si>
  <si>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</si>
  <si>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</si>
  <si>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</si>
  <si>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</si>
  <si>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</si>
  <si>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</si>
  <si>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</si>
  <si>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</si>
  <si>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</si>
  <si>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</si>
  <si>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</si>
  <si>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</si>
  <si>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</si>
  <si>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</si>
  <si>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</si>
  <si>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</si>
  <si>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</si>
  <si>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</si>
  <si>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</si>
  <si>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</si>
  <si>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</si>
  <si>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</si>
  <si>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</si>
  <si>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</si>
  <si>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</si>
  <si>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</si>
  <si>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</si>
  <si>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</si>
  <si>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</si>
  <si>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</si>
  <si>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</si>
  <si>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</si>
  <si>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</si>
  <si>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</si>
  <si>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</si>
  <si>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</si>
  <si>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</si>
  <si>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</si>
  <si>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</si>
  <si>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</si>
  <si>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</si>
  <si>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</si>
  <si>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</si>
  <si>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</si>
  <si>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</si>
  <si>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</si>
  <si>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</si>
  <si>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</si>
  <si>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</si>
  <si>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</si>
  <si>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</si>
  <si>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</si>
  <si>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</si>
  <si>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</si>
  <si>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</si>
  <si>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</si>
  <si>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</si>
  <si>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</si>
  <si>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</si>
  <si>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</si>
  <si>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</si>
  <si>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</si>
  <si>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</si>
  <si>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</si>
  <si>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</si>
  <si>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</si>
  <si>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</si>
  <si>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</si>
  <si>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</si>
  <si>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</si>
  <si>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</si>
  <si>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</si>
  <si>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</si>
  <si>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</si>
  <si>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</si>
  <si>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</si>
  <si>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</si>
  <si>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</si>
  <si>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</si>
  <si>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</si>
  <si>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</si>
  <si>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</si>
  <si>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</si>
  <si>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</si>
  <si>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</si>
  <si>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</si>
  <si>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</si>
  <si>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</si>
  <si>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</si>
  <si>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</si>
  <si>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</si>
  <si>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</si>
  <si>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</si>
  <si>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</si>
  <si>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</si>
  <si>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</si>
  <si>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</si>
  <si>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</si>
  <si>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</si>
  <si>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</si>
  <si>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</si>
  <si>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</si>
  <si>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</si>
  <si>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</si>
  <si>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</si>
  <si>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</si>
  <si>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</si>
  <si>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</si>
  <si>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</si>
  <si>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</si>
  <si>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</si>
  <si>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</si>
  <si>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</si>
  <si>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</si>
  <si>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</si>
  <si>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</si>
  <si>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</si>
  <si>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</si>
  <si>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</si>
  <si>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</si>
  <si>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</si>
  <si>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</si>
  <si>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</si>
  <si>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</si>
  <si>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</si>
  <si>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</si>
  <si>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</si>
  <si>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</si>
  <si>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</si>
  <si>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</si>
  <si>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</si>
  <si>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</si>
  <si>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</si>
  <si>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</si>
  <si>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</si>
  <si>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</si>
  <si>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</si>
  <si>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</si>
  <si>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</si>
  <si>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</si>
  <si>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</si>
  <si>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</si>
  <si>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</si>
  <si>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</si>
  <si>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</si>
  <si>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</si>
  <si>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</si>
  <si>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</si>
  <si>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</si>
  <si>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</si>
  <si>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</si>
  <si>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</si>
  <si>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</si>
  <si>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</si>
  <si>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</si>
  <si>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</si>
  <si>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</si>
  <si>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</si>
  <si>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</si>
  <si>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</si>
  <si>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</si>
  <si>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</si>
  <si>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</si>
  <si>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</si>
  <si>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</si>
  <si>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</si>
  <si>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</si>
  <si>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</si>
  <si>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</si>
  <si>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</si>
  <si>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</si>
  <si>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</si>
  <si>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</si>
  <si>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</si>
  <si>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</si>
  <si>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</si>
  <si>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</si>
  <si>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</si>
  <si>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</si>
  <si>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</si>
  <si>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</si>
  <si>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</si>
  <si>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</si>
  <si>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</si>
  <si>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</si>
  <si>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</si>
  <si>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</si>
  <si>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</si>
  <si>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</si>
  <si>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</si>
  <si>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</si>
  <si>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</si>
  <si>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</si>
  <si>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</si>
  <si>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</si>
  <si>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</si>
  <si>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</si>
  <si>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</si>
  <si>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</si>
  <si>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</si>
  <si>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</si>
  <si>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</si>
  <si>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</si>
  <si>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</si>
  <si>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</si>
  <si>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</si>
  <si>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</si>
  <si>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</si>
  <si>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</si>
  <si>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</si>
  <si>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</si>
  <si>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</si>
  <si>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</si>
  <si>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</si>
  <si>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</si>
  <si>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</si>
  <si>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</si>
  <si>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</si>
  <si>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</si>
  <si>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</si>
  <si>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</si>
  <si>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</si>
  <si>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</si>
  <si>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</si>
  <si>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</si>
  <si>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</si>
  <si>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</si>
  <si>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</si>
  <si>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</si>
  <si>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</si>
  <si>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</si>
  <si>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</si>
  <si>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</si>
  <si>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</si>
  <si>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</si>
  <si>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</si>
  <si>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</si>
  <si>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</si>
  <si>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</si>
  <si>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</si>
  <si>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</si>
  <si>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</si>
  <si>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</si>
  <si>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</si>
  <si>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</si>
  <si>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</si>
  <si>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</si>
  <si>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</si>
  <si>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</si>
  <si>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</si>
  <si>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</si>
  <si>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</si>
  <si>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</si>
  <si>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</si>
  <si>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</si>
  <si>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</si>
  <si>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</si>
  <si>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</si>
  <si>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</si>
  <si>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</si>
  <si>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</si>
  <si>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</si>
  <si>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</si>
  <si>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</si>
  <si>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</si>
  <si>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</si>
  <si>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</si>
  <si>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</si>
  <si>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</si>
  <si>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</si>
  <si>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</si>
  <si>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</si>
  <si>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</si>
  <si>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</si>
  <si>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</si>
  <si>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</si>
  <si>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</si>
  <si>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</si>
  <si>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</si>
  <si>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</si>
  <si>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</si>
  <si>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</si>
  <si>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</si>
  <si>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</si>
  <si>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</si>
  <si>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</si>
  <si>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</si>
  <si>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</si>
  <si>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</si>
  <si>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</si>
  <si>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</si>
  <si>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</si>
  <si>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</si>
  <si>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</si>
  <si>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</si>
  <si>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</si>
  <si>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</si>
  <si>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</si>
  <si>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</si>
  <si>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</si>
  <si>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</si>
  <si>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</si>
  <si>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</si>
  <si>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</si>
  <si>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</si>
  <si>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</si>
  <si>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</si>
  <si>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</si>
  <si>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</si>
  <si>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</si>
  <si>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</si>
  <si>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</si>
  <si>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</si>
  <si>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</si>
  <si>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</si>
  <si>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</si>
  <si>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</si>
  <si>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</si>
  <si>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</si>
  <si>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</si>
  <si>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</si>
  <si>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</si>
  <si>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</si>
  <si>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</si>
  <si>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</si>
  <si>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</si>
  <si>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</si>
  <si>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</si>
  <si>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</si>
  <si>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</si>
  <si>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</si>
  <si>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</si>
  <si>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</si>
  <si>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</si>
  <si>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</si>
  <si>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</si>
  <si>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</si>
  <si>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</si>
  <si>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</si>
  <si>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</si>
  <si>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</si>
  <si>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</si>
  <si>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</si>
  <si>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</si>
  <si>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</si>
  <si>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</si>
  <si>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</si>
  <si>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</si>
  <si>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</si>
  <si>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</si>
  <si>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</si>
  <si>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</si>
  <si>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</si>
  <si>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</si>
  <si>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</si>
  <si>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</si>
  <si>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</si>
  <si>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</si>
  <si>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</si>
  <si>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</si>
  <si>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</si>
  <si>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</si>
  <si>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</si>
  <si>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</si>
  <si>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</si>
  <si>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</si>
  <si>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</si>
  <si>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</si>
  <si>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</si>
  <si>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</si>
  <si>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</si>
  <si>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</si>
  <si>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</si>
  <si>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</si>
  <si>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</si>
  <si>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</si>
  <si>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</si>
  <si>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</si>
  <si>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</si>
  <si>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</si>
  <si>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</si>
  <si>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</si>
  <si>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</si>
  <si>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</si>
  <si>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</si>
  <si>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</si>
  <si>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</si>
  <si>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</si>
  <si>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</si>
  <si>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</si>
  <si>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</si>
  <si>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</si>
  <si>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</si>
  <si>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</si>
  <si>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</si>
  <si>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</si>
  <si>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</si>
  <si>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</si>
  <si>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</si>
  <si>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</si>
  <si>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</si>
  <si>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</si>
  <si>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</si>
  <si>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</si>
  <si>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</si>
  <si>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</si>
  <si>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</si>
  <si>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</si>
  <si>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</si>
  <si>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</si>
  <si>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</si>
  <si>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</si>
  <si>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</si>
  <si>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</si>
  <si>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</si>
  <si>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</si>
  <si>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</si>
  <si>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</si>
  <si>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</si>
  <si>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</si>
  <si>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</si>
  <si>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</si>
  <si>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</si>
  <si>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</si>
  <si>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</si>
  <si>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</si>
  <si>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</si>
  <si>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</si>
  <si>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</si>
  <si>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</si>
  <si>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</si>
  <si>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</si>
  <si>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</si>
  <si>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</si>
  <si>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</si>
  <si>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</si>
  <si>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</si>
  <si>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</si>
  <si>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</si>
  <si>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</si>
  <si>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</si>
  <si>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</si>
  <si>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</si>
  <si>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</si>
  <si>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</si>
  <si>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</si>
  <si>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</si>
  <si>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</si>
  <si>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</si>
  <si>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</si>
  <si>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</si>
  <si>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</si>
  <si>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</si>
  <si>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</si>
  <si>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</si>
  <si>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</si>
  <si>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</si>
  <si>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</si>
  <si>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</si>
  <si>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</si>
  <si>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</si>
  <si>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</si>
  <si>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</si>
  <si>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</si>
  <si>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</si>
  <si>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</si>
  <si>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</si>
  <si>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</si>
  <si>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</si>
  <si>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</si>
  <si>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</si>
  <si>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</si>
  <si>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</si>
  <si>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</si>
  <si>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</si>
  <si>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</si>
  <si>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</si>
  <si>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</si>
  <si>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</si>
  <si>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</si>
  <si>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</si>
  <si>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</si>
  <si>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</si>
  <si>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</si>
  <si>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</si>
  <si>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</si>
  <si>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</si>
  <si>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</si>
  <si>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</si>
  <si>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</si>
  <si>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</si>
  <si>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</si>
  <si>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</si>
  <si>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</si>
  <si>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</si>
  <si>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</si>
  <si>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</si>
  <si>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</si>
  <si>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</si>
  <si>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</si>
  <si>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</si>
  <si>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</si>
  <si>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</si>
  <si>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</si>
  <si>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</si>
  <si>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</si>
  <si>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</si>
  <si>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</si>
  <si>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</si>
  <si>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</si>
  <si>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</si>
  <si>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</si>
  <si>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</si>
  <si>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</si>
  <si>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</si>
  <si>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</si>
  <si>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</si>
  <si>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</si>
  <si>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</si>
  <si>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</si>
  <si>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</si>
  <si>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</si>
  <si>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</si>
  <si>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</si>
  <si>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</si>
  <si>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</si>
  <si>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</si>
  <si>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</si>
  <si>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</si>
  <si>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</si>
  <si>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</si>
  <si>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</si>
  <si>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</si>
  <si>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</si>
  <si>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</si>
  <si>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</si>
  <si>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</si>
  <si>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</si>
  <si>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</si>
  <si>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</si>
  <si>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</si>
  <si>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</si>
  <si>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</si>
  <si>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</si>
  <si>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</si>
  <si>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</si>
  <si>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</si>
  <si>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</si>
  <si>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</si>
  <si>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</si>
  <si>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</si>
  <si>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</si>
  <si>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</si>
  <si>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</si>
  <si>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</si>
  <si>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</si>
  <si>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</si>
  <si>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</si>
  <si>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</si>
  <si>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</si>
  <si>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</si>
  <si>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</si>
  <si>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</si>
  <si>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</si>
  <si>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</si>
  <si>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</si>
  <si>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</si>
  <si>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</si>
  <si>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</si>
  <si>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</si>
  <si>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</si>
  <si>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</si>
  <si>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</si>
  <si>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</si>
  <si>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</si>
  <si>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</si>
  <si>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</si>
  <si>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</si>
  <si>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</si>
  <si>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</si>
  <si>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</si>
  <si>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</si>
  <si>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</si>
  <si>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</si>
  <si>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</si>
  <si>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</si>
  <si>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</si>
  <si>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</si>
  <si>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</si>
  <si>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</si>
  <si>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</si>
  <si>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</si>
  <si>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</si>
  <si>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</si>
  <si>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</si>
  <si>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</si>
  <si>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</si>
  <si>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</si>
  <si>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</si>
  <si>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</si>
  <si>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</si>
  <si>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</si>
  <si>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</si>
  <si>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</si>
  <si>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</si>
  <si>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</si>
  <si>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</si>
  <si>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</si>
  <si>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</si>
  <si>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</si>
  <si>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</si>
  <si>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</si>
  <si>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</si>
  <si>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</si>
  <si>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</si>
  <si>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</si>
  <si>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</si>
  <si>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</si>
  <si>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</si>
  <si>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</si>
  <si>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</si>
  <si>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</si>
  <si>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</si>
  <si>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</si>
  <si>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</si>
  <si>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</si>
  <si>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</si>
  <si>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</si>
  <si>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</si>
  <si>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</si>
  <si>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</si>
  <si>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</si>
  <si>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</si>
  <si>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</si>
  <si>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</si>
  <si>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</si>
  <si>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</si>
  <si>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</si>
  <si>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</si>
  <si>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</si>
  <si>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</si>
  <si>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</si>
  <si>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</si>
  <si>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</si>
  <si>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</si>
  <si>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</si>
  <si>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</si>
  <si>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</si>
  <si>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</si>
  <si>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</si>
  <si>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</si>
  <si>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</si>
  <si>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</si>
  <si>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</si>
  <si>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</si>
  <si>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</si>
  <si>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</si>
  <si>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</si>
  <si>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</si>
  <si>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</si>
  <si>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</si>
  <si>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</si>
  <si>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</si>
  <si>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</si>
  <si>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</si>
  <si>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</si>
  <si>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</si>
  <si>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</si>
  <si>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</si>
  <si>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</si>
  <si>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</si>
  <si>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</si>
  <si>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</si>
  <si>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</si>
  <si>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</si>
  <si>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</si>
  <si>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</si>
  <si>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</si>
  <si>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</si>
  <si>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</si>
  <si>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</si>
  <si>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</si>
  <si>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</si>
  <si>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</si>
  <si>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</si>
  <si>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</si>
  <si>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</si>
  <si>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</si>
  <si>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</si>
  <si>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</si>
  <si>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</si>
  <si>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</si>
  <si>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</si>
  <si>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</si>
  <si>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</si>
  <si>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</si>
  <si>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</si>
  <si>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</si>
  <si>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</si>
  <si>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</si>
  <si>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</si>
  <si>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</si>
  <si>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</si>
  <si>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</si>
  <si>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</si>
  <si>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</si>
  <si>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</si>
  <si>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</si>
  <si>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</si>
  <si>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</si>
  <si>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</si>
  <si>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</si>
  <si>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</si>
  <si>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</si>
  <si>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</si>
  <si>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</si>
  <si>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</si>
  <si>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</si>
  <si>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</si>
  <si>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</si>
  <si>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</si>
  <si>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</si>
  <si>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</si>
  <si>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</si>
  <si>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</si>
  <si>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</si>
  <si>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</si>
  <si>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</si>
  <si>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</si>
  <si>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</si>
  <si>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</si>
  <si>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</si>
  <si>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</si>
  <si>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</si>
  <si>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</si>
  <si>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</si>
  <si>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</si>
  <si>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</si>
  <si>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</si>
  <si>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</si>
  <si>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</si>
  <si>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</si>
  <si>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</si>
  <si>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</si>
  <si>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</si>
  <si>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</si>
  <si>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</si>
  <si>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</si>
  <si>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</si>
  <si>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</si>
  <si>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</si>
  <si>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</si>
  <si>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</si>
  <si>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</si>
  <si>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</si>
  <si>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</si>
  <si>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</si>
  <si>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</si>
  <si>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</si>
  <si>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</si>
  <si>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</si>
  <si>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</si>
  <si>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</si>
  <si>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</si>
  <si>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</si>
  <si>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</si>
  <si>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</si>
  <si>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</si>
  <si>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</si>
  <si>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</si>
  <si>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</si>
  <si>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</si>
  <si>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</si>
  <si>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</si>
  <si>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</si>
  <si>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</si>
  <si>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</si>
  <si>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</si>
  <si>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</si>
  <si>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</si>
  <si>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</si>
  <si>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</si>
  <si>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</si>
  <si>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</si>
  <si>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</si>
  <si>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</si>
  <si>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</si>
  <si>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</si>
  <si>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</si>
  <si>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</si>
  <si>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</si>
  <si>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</si>
  <si>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</si>
  <si>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</si>
  <si>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</si>
  <si>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</si>
  <si>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</si>
  <si>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</si>
  <si>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</si>
  <si>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</si>
  <si>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</si>
  <si>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</si>
  <si>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</si>
  <si>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</si>
  <si>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</si>
  <si>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</si>
  <si>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</si>
  <si>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</si>
  <si>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</si>
  <si>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</si>
  <si>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</si>
  <si>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</si>
  <si>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</si>
  <si>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</si>
  <si>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</si>
  <si>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</si>
  <si>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</si>
  <si>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</si>
  <si>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</si>
  <si>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</si>
  <si>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</si>
  <si>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</si>
  <si>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</si>
  <si>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</si>
  <si>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</si>
  <si>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</si>
  <si>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</si>
  <si>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</si>
  <si>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</si>
  <si>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</si>
  <si>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</si>
  <si>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</si>
  <si>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</si>
  <si>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</si>
  <si>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</si>
  <si>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</si>
  <si>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</si>
  <si>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</si>
  <si>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</si>
  <si>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</si>
  <si>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</si>
  <si>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</si>
  <si>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</si>
  <si>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</si>
  <si>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</si>
  <si>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</si>
  <si>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</si>
  <si>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</si>
  <si>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</si>
  <si>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</si>
  <si>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</si>
  <si>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</si>
  <si>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</si>
  <si>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</si>
  <si>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</si>
  <si>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</si>
  <si>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</si>
  <si>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</si>
  <si>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</si>
  <si>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</si>
  <si>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</si>
  <si>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</si>
  <si>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</si>
  <si>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</si>
  <si>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</si>
  <si>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</si>
  <si>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</si>
  <si>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</si>
  <si>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</si>
  <si>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</si>
  <si>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</si>
  <si>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</si>
  <si>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</si>
  <si>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</si>
  <si>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</si>
  <si>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</si>
  <si>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</si>
  <si>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</si>
  <si>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</si>
  <si>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</si>
  <si>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</si>
  <si>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</si>
  <si>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</si>
  <si>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</si>
  <si>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</si>
  <si>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</si>
  <si>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</si>
  <si>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</si>
  <si>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</si>
  <si>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</si>
  <si>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</si>
  <si>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</si>
  <si>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</si>
  <si>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</si>
  <si>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</si>
  <si>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</si>
  <si>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</si>
  <si>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</si>
  <si>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</si>
  <si>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</si>
  <si>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</si>
  <si>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</si>
  <si>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</si>
  <si>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</si>
  <si>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</si>
  <si>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</si>
  <si>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</si>
  <si>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</si>
  <si>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</si>
  <si>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</si>
  <si>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</si>
  <si>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</si>
  <si>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</si>
  <si>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</si>
  <si>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</si>
  <si>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</si>
  <si>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</si>
  <si>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</si>
  <si>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</si>
  <si>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</si>
  <si>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</si>
  <si>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</si>
  <si>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</si>
  <si>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</si>
  <si>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</si>
  <si>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</si>
  <si>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</si>
  <si>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</si>
  <si>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</si>
  <si>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</si>
  <si>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</si>
  <si>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</si>
  <si>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</si>
  <si>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</si>
  <si>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</si>
  <si>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</si>
  <si>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</si>
  <si>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</si>
  <si>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</si>
  <si>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</si>
  <si>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</si>
  <si>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</si>
  <si>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</si>
  <si>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</si>
  <si>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</si>
  <si>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</si>
  <si>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</si>
  <si>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</si>
  <si>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</si>
  <si>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</si>
  <si>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</si>
  <si>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</si>
  <si>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</si>
  <si>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</si>
  <si>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</si>
  <si>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</si>
  <si>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</si>
  <si>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</si>
  <si>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</si>
  <si>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</si>
  <si>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</si>
  <si>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</si>
  <si>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</si>
  <si>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</si>
  <si>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</si>
  <si>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</si>
  <si>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</si>
  <si>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</si>
  <si>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</si>
  <si>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</si>
  <si>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</si>
  <si>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</si>
  <si>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</si>
  <si>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</si>
  <si>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</si>
  <si>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</si>
  <si>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</si>
  <si>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</si>
  <si>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</si>
  <si>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</si>
  <si>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</si>
  <si>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</si>
  <si>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</si>
  <si>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</si>
  <si>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</si>
  <si>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</si>
  <si>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</si>
  <si>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</si>
  <si>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</si>
  <si>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</si>
  <si>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</si>
  <si>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</si>
  <si>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</si>
  <si>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</si>
  <si>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</si>
  <si>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</si>
  <si>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</si>
  <si>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</si>
  <si>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</si>
  <si>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</si>
  <si>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</si>
  <si>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</si>
  <si>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</si>
  <si>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</si>
  <si>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</si>
  <si>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</si>
  <si>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</si>
  <si>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</si>
  <si>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</si>
  <si>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</si>
  <si>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</si>
  <si>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</si>
  <si>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</si>
  <si>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</si>
  <si>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</si>
  <si>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</si>
  <si>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</si>
  <si>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</si>
  <si>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</si>
  <si>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</si>
  <si>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</si>
  <si>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</si>
  <si>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</si>
  <si>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</si>
  <si>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</si>
  <si>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</si>
  <si>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</si>
  <si>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</si>
  <si>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</si>
  <si>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</si>
  <si>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</si>
  <si>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</si>
  <si>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</si>
  <si>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</si>
  <si>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</si>
  <si>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</si>
  <si>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</si>
  <si>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</si>
  <si>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</si>
  <si>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</si>
  <si>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</si>
  <si>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</si>
  <si>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</si>
  <si>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</si>
  <si>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</si>
  <si>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</si>
  <si>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</si>
  <si>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</si>
  <si>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</si>
  <si>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</si>
  <si>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</si>
  <si>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</si>
  <si>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</si>
  <si>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</si>
  <si>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</si>
  <si>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</si>
  <si>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</si>
  <si>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</si>
  <si>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</si>
  <si>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</si>
  <si>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</si>
  <si>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</si>
  <si>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</si>
  <si>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</si>
  <si>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</si>
  <si>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</si>
  <si>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</si>
  <si>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</si>
  <si>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</si>
  <si>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</si>
  <si>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</si>
  <si>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</si>
  <si>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</si>
  <si>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</si>
  <si>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</si>
  <si>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</si>
  <si>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</si>
  <si>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</si>
  <si>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</si>
  <si>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</si>
  <si>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</si>
  <si>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</si>
  <si>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</si>
  <si>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</si>
  <si>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</si>
  <si>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</si>
  <si>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</si>
  <si>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</si>
  <si>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</si>
  <si>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</si>
  <si>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</si>
  <si>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</si>
  <si>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</si>
  <si>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</si>
  <si>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</si>
  <si>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</si>
  <si>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</si>
  <si>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</si>
  <si>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</si>
  <si>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</si>
  <si>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</si>
  <si>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</si>
  <si>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</si>
  <si>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</si>
  <si>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</si>
  <si>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</si>
  <si>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</si>
  <si>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</si>
  <si>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</si>
  <si>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</si>
  <si>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</si>
  <si>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</si>
  <si>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</si>
  <si>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</si>
  <si>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</si>
  <si>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</si>
  <si>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</si>
  <si>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</si>
  <si>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</si>
  <si>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</si>
  <si>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</si>
  <si>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</si>
  <si>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</si>
  <si>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</si>
  <si>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</si>
  <si>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</si>
  <si>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</si>
  <si>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</si>
  <si>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</si>
  <si>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</si>
  <si>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</si>
  <si>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</si>
  <si>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</si>
  <si>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</si>
  <si>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</si>
  <si>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</si>
  <si>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</si>
  <si>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</si>
  <si>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</si>
  <si>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</si>
  <si>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</si>
  <si>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</si>
  <si>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</si>
  <si>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</si>
  <si>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</si>
  <si>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</si>
  <si>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</si>
  <si>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</si>
  <si>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</si>
  <si>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</si>
  <si>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</si>
  <si>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</si>
  <si>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</si>
  <si>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</si>
  <si>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</si>
  <si>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</si>
  <si>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</si>
  <si>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</si>
  <si>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</si>
  <si>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</si>
  <si>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</si>
  <si>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</si>
  <si>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</si>
  <si>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</si>
  <si>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</si>
  <si>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</si>
  <si>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</si>
  <si>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</si>
  <si>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</si>
  <si>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</si>
  <si>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</si>
  <si>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</si>
  <si>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</si>
  <si>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</si>
  <si>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</si>
  <si>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</si>
  <si>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</si>
  <si>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</si>
  <si>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</si>
  <si>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</si>
  <si>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</si>
  <si>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</si>
  <si>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</si>
  <si>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</si>
  <si>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</si>
  <si>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</si>
  <si>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</si>
  <si>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</si>
  <si>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</si>
  <si>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</si>
  <si>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</si>
  <si>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</si>
  <si>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</si>
  <si>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</si>
  <si>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</si>
  <si>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</si>
  <si>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</si>
  <si>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</si>
  <si>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</si>
  <si>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</si>
  <si>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</si>
  <si>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</si>
  <si>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</si>
  <si>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</si>
  <si>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</si>
  <si>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</si>
  <si>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</si>
  <si>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</si>
  <si>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</si>
  <si>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</si>
  <si>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</si>
  <si>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</si>
  <si>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</si>
  <si>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</si>
  <si>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</si>
  <si>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</si>
  <si>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</si>
  <si>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</si>
  <si>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</si>
  <si>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</si>
  <si>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</si>
  <si>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</si>
  <si>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</si>
  <si>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</si>
  <si>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</si>
  <si>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</si>
  <si>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</si>
  <si>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</si>
  <si>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</si>
  <si>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</si>
  <si>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</si>
  <si>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</si>
  <si>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</si>
  <si>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</si>
  <si>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</si>
  <si>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</si>
  <si>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</si>
  <si>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</si>
  <si>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</si>
  <si>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</si>
  <si>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</si>
  <si>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</si>
  <si>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</si>
  <si>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</si>
  <si>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</si>
  <si>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</si>
  <si>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</si>
  <si>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</si>
  <si>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</si>
  <si>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</si>
  <si>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</si>
  <si>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</si>
  <si>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</si>
  <si>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</si>
  <si>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</si>
  <si>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</si>
  <si>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</si>
  <si>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</si>
  <si>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</si>
  <si>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</si>
  <si>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</si>
  <si>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</si>
  <si>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</si>
  <si>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</si>
  <si>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</si>
  <si>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</si>
  <si>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</si>
  <si>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</si>
  <si>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</si>
  <si>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</si>
  <si>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</si>
  <si>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</si>
  <si>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</si>
  <si>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</si>
  <si>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</si>
  <si>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</si>
  <si>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</si>
  <si>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</si>
  <si>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</si>
  <si>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</si>
  <si>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</si>
  <si>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</si>
  <si>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</si>
  <si>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</si>
  <si>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</si>
  <si>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</si>
  <si>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</si>
  <si>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</si>
  <si>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</si>
  <si>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</si>
  <si>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</si>
  <si>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</si>
  <si>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</si>
  <si>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</si>
  <si>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</si>
  <si>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</si>
  <si>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</si>
  <si>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</si>
  <si>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</si>
  <si>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</si>
  <si>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</si>
  <si>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</si>
  <si>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</si>
  <si>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</si>
  <si>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</si>
  <si>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</si>
  <si>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</si>
  <si>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</si>
  <si>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</si>
  <si>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</si>
  <si>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</si>
  <si>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</si>
  <si>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</si>
  <si>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</si>
  <si>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</si>
  <si>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</si>
  <si>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</si>
  <si>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</si>
  <si>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</si>
  <si>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</si>
  <si>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</si>
  <si>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</si>
  <si>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</si>
  <si>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</si>
  <si>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</si>
  <si>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</si>
  <si>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</si>
  <si>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</si>
  <si>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</si>
  <si>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</si>
  <si>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</si>
  <si>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</si>
  <si>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</si>
  <si>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</si>
  <si>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</si>
  <si>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</si>
  <si>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</si>
  <si>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</si>
  <si>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</si>
  <si>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</si>
  <si>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</si>
  <si>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</si>
  <si>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</si>
  <si>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</si>
  <si>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</si>
  <si>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</si>
  <si>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</si>
  <si>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</si>
  <si>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</si>
  <si>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</si>
  <si>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</si>
  <si>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</si>
  <si>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</si>
  <si>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</si>
  <si>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</si>
  <si>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</si>
  <si>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</si>
  <si>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</si>
  <si>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</si>
  <si>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</si>
  <si>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</si>
  <si>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</si>
  <si>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</si>
  <si>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</si>
  <si>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</si>
  <si>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</si>
  <si>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</si>
  <si>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</si>
  <si>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</si>
  <si>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</si>
  <si>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</si>
  <si>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</si>
  <si>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</si>
  <si>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</si>
  <si>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</si>
  <si>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</si>
  <si>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</si>
  <si>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</si>
  <si>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</si>
  <si>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</si>
  <si>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</si>
  <si>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</si>
  <si>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</si>
  <si>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</si>
  <si>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</si>
  <si>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</si>
  <si>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</si>
  <si>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</si>
  <si>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</si>
  <si>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</si>
  <si>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</si>
  <si>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</si>
  <si>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</si>
  <si>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</si>
  <si>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</si>
  <si>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</si>
  <si>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</si>
  <si>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</si>
  <si>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</si>
  <si>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</si>
  <si>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</si>
  <si>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</si>
  <si>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</si>
  <si>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</si>
  <si>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</si>
  <si>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</si>
  <si>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</si>
  <si>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</si>
  <si>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</si>
  <si>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</si>
  <si>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</si>
  <si>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</si>
  <si>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</si>
  <si>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</si>
  <si>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</si>
  <si>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</si>
  <si>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</si>
  <si>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</si>
  <si>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</si>
  <si>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</si>
  <si>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</si>
  <si>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</si>
  <si>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</si>
  <si>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</si>
  <si>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</si>
  <si>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</si>
  <si>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</si>
  <si>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</si>
  <si>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</si>
  <si>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</si>
  <si>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</si>
  <si>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</si>
  <si>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</si>
  <si>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</si>
  <si>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</si>
  <si>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</si>
  <si>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</si>
  <si>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</si>
  <si>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</si>
  <si>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</si>
  <si>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</si>
  <si>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</si>
  <si>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</si>
  <si>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</si>
  <si>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</si>
  <si>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</si>
  <si>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</si>
  <si>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</si>
  <si>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</si>
  <si>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</si>
  <si>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</si>
  <si>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</si>
  <si>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</si>
  <si>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</si>
  <si>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</si>
  <si>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</si>
  <si>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</si>
  <si>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</si>
  <si>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</si>
  <si>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</si>
  <si>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</si>
  <si>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</si>
  <si>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</si>
  <si>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</si>
  <si>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</si>
  <si>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</si>
  <si>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</si>
  <si>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</si>
  <si>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</si>
  <si>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</si>
  <si>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</si>
  <si>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</si>
  <si>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</si>
  <si>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</si>
  <si>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</si>
  <si>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</si>
  <si>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</si>
  <si>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</si>
  <si>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</si>
  <si>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</si>
  <si>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</si>
  <si>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</si>
  <si>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</si>
  <si>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</si>
  <si>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</si>
  <si>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</si>
  <si>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</si>
  <si>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</si>
  <si>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</si>
  <si>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</si>
  <si>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</si>
  <si>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</si>
  <si>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</si>
  <si>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</si>
  <si>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</si>
  <si>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</si>
  <si>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</si>
  <si>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</si>
  <si>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</si>
  <si>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</si>
  <si>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</si>
  <si>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</si>
  <si>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</si>
  <si>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</si>
  <si>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</si>
  <si>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</si>
  <si>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</si>
  <si>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</si>
  <si>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</si>
  <si>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</si>
  <si>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</si>
  <si>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</si>
  <si>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</si>
  <si>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</si>
  <si>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</si>
  <si>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</si>
  <si>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</si>
  <si>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</si>
  <si>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</si>
  <si>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</si>
  <si>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</si>
  <si>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</si>
  <si>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</si>
  <si>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</si>
  <si>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</si>
  <si>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</si>
  <si>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</si>
  <si>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</si>
  <si>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</si>
  <si>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</si>
  <si>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</si>
  <si>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</si>
  <si>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</si>
  <si>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</si>
  <si>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</si>
  <si>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</si>
  <si>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</si>
  <si>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</si>
  <si>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</si>
  <si>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</si>
  <si>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</si>
  <si>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</si>
  <si>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</si>
  <si>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</si>
  <si>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</si>
  <si>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</si>
  <si>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</si>
  <si>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</si>
  <si>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</si>
  <si>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</si>
  <si>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</si>
  <si>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</si>
  <si>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</si>
  <si>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</si>
  <si>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</si>
  <si>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</si>
  <si>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</si>
  <si>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</si>
  <si>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</si>
  <si>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</si>
  <si>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</si>
  <si>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</si>
  <si>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</si>
  <si>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</si>
  <si>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</si>
  <si>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</si>
  <si>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</si>
  <si>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</si>
  <si>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</si>
  <si>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</si>
  <si>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</si>
  <si>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</si>
  <si>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</si>
  <si>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</si>
  <si>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</si>
  <si>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</si>
  <si>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</si>
  <si>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</si>
  <si>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</si>
  <si>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</si>
  <si>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</si>
  <si>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</si>
  <si>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</si>
  <si>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</si>
  <si>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</si>
  <si>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</si>
  <si>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</si>
  <si>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</si>
  <si>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</si>
  <si>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</si>
  <si>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</si>
  <si>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</si>
  <si>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</si>
  <si>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</si>
  <si>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</si>
  <si>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</si>
  <si>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</si>
  <si>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</si>
  <si>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</si>
  <si>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</si>
  <si>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</si>
  <si>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</si>
  <si>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</si>
  <si>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</si>
  <si>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</si>
  <si>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</si>
  <si>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</si>
  <si>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</si>
  <si>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</si>
  <si>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</si>
  <si>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</si>
  <si>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</si>
  <si>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</si>
  <si>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</si>
  <si>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</si>
  <si>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</si>
  <si>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</si>
  <si>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</si>
  <si>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</si>
  <si>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</si>
  <si>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</si>
  <si>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</si>
  <si>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</si>
  <si>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</si>
  <si>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</si>
  <si>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</si>
  <si>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</si>
  <si>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</si>
  <si>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</si>
  <si>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</si>
  <si>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</si>
  <si>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</si>
  <si>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</si>
  <si>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</si>
  <si>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</si>
  <si>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</si>
  <si>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</si>
  <si>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</si>
  <si>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</si>
  <si>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</si>
  <si>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</si>
  <si>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</si>
  <si>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</si>
  <si>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</si>
  <si>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</si>
  <si>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</si>
  <si>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</si>
  <si>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</si>
  <si>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</si>
  <si>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</si>
  <si>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</si>
  <si>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</si>
  <si>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</si>
  <si>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</si>
  <si>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</si>
  <si>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</si>
  <si>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</si>
  <si>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</si>
  <si>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</si>
  <si>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</si>
  <si>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</si>
  <si>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</si>
  <si>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</si>
  <si>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</si>
  <si>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</si>
  <si>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</si>
  <si>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</si>
  <si>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</si>
  <si>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</si>
  <si>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</si>
  <si>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</si>
  <si>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</si>
  <si>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</si>
  <si>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</si>
  <si>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</si>
  <si>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</si>
  <si>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</si>
  <si>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</si>
  <si>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</si>
  <si>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</si>
  <si>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</si>
  <si>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</si>
  <si>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</si>
  <si>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</si>
  <si>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</si>
  <si>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</si>
  <si>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</si>
  <si>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</si>
  <si>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</si>
  <si>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</si>
  <si>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</si>
  <si>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</si>
  <si>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</si>
  <si>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</si>
  <si>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</si>
  <si>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</si>
  <si>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</si>
  <si>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</si>
  <si>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</si>
  <si>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</si>
  <si>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</si>
  <si>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</si>
  <si>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</si>
  <si>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</si>
  <si>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</si>
  <si>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</si>
  <si>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</si>
  <si>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</si>
  <si>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</si>
  <si>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</si>
  <si>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</si>
  <si>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</si>
  <si>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</si>
  <si>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</si>
  <si>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</si>
  <si>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</si>
  <si>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</si>
  <si>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</si>
  <si>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</si>
  <si>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</si>
  <si>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</si>
  <si>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</si>
  <si>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</si>
  <si>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</si>
  <si>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</si>
  <si>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</si>
  <si>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</si>
  <si>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</si>
  <si>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</si>
  <si>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</si>
  <si>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</si>
  <si>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</si>
  <si>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</si>
  <si>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</si>
  <si>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</si>
  <si>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</si>
  <si>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</si>
  <si>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</si>
  <si>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</si>
  <si>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</si>
  <si>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</si>
  <si>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</si>
  <si>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</si>
  <si>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</si>
  <si>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</si>
  <si>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</si>
  <si>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</si>
  <si>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</si>
  <si>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</si>
  <si>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</si>
  <si>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</si>
  <si>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</si>
  <si>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</si>
  <si>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</si>
  <si>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</si>
  <si>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</si>
  <si>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</si>
  <si>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</si>
  <si>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</si>
  <si>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</si>
  <si>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</si>
  <si>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</si>
  <si>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</si>
  <si>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</si>
  <si>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</si>
  <si>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</si>
  <si>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</si>
  <si>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</si>
  <si>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</si>
  <si>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</si>
  <si>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</si>
  <si>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</si>
  <si>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</si>
  <si>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</si>
  <si>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</si>
  <si>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</si>
  <si>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</si>
  <si>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</si>
  <si>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</si>
  <si>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</si>
  <si>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</si>
  <si>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</si>
  <si>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</si>
  <si>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</si>
  <si>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</si>
  <si>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</si>
  <si>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</si>
  <si>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</si>
  <si>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</si>
  <si>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</si>
  <si>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</si>
  <si>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</si>
  <si>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</si>
  <si>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</si>
  <si>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</si>
  <si>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</si>
  <si>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</si>
  <si>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</si>
  <si>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</si>
  <si>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</si>
  <si>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</si>
  <si>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</si>
  <si>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</si>
  <si>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</si>
  <si>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</si>
  <si>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</si>
  <si>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</si>
  <si>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</si>
  <si>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</si>
  <si>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</si>
  <si>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</si>
  <si>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</si>
  <si>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</si>
  <si>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</si>
  <si>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</si>
  <si>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</si>
  <si>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</si>
  <si>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</si>
  <si>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</si>
  <si>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</si>
  <si>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</si>
  <si>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</si>
  <si>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</si>
  <si>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</si>
  <si>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</si>
  <si>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</si>
  <si>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</si>
  <si>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</si>
  <si>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</si>
  <si>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</si>
  <si>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</si>
  <si>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</si>
  <si>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</si>
  <si>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</si>
  <si>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</si>
  <si>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</si>
  <si>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</si>
  <si>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</si>
  <si>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</si>
  <si>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</si>
  <si>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</si>
  <si>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</si>
  <si>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</si>
  <si>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</si>
  <si>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</si>
  <si>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</si>
  <si>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</si>
  <si>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</si>
  <si>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</si>
  <si>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</si>
  <si>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</si>
  <si>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</si>
  <si>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</si>
  <si>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</si>
  <si>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</si>
  <si>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</si>
  <si>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</si>
  <si>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</si>
  <si>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</si>
  <si>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</si>
  <si>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</si>
  <si>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</si>
  <si>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</si>
  <si>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</si>
  <si>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</si>
  <si>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</si>
  <si>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</si>
  <si>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</si>
  <si>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</si>
  <si>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</si>
  <si>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</si>
  <si>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</si>
  <si>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</si>
  <si>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</si>
  <si>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</si>
  <si>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</si>
  <si>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</si>
  <si>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</si>
  <si>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</si>
  <si>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</si>
  <si>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</si>
  <si>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</si>
  <si>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</si>
  <si>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</si>
  <si>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</si>
  <si>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</si>
  <si>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</si>
  <si>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</si>
  <si>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</si>
  <si>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</si>
  <si>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</si>
  <si>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</si>
  <si>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</si>
  <si>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</si>
  <si>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</si>
  <si>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</si>
  <si>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</si>
  <si>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</si>
  <si>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</si>
  <si>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</si>
  <si>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</si>
  <si>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</si>
  <si>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</si>
  <si>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</si>
  <si>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</si>
  <si>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</si>
  <si>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</si>
  <si>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</si>
  <si>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</si>
  <si>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</si>
  <si>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</si>
  <si>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</si>
  <si>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</si>
  <si>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</si>
  <si>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</si>
  <si>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</si>
  <si>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</si>
  <si>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</si>
  <si>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</si>
  <si>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</si>
  <si>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</si>
  <si>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</si>
  <si>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</si>
  <si>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</si>
  <si>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</si>
  <si>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</si>
  <si>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</si>
  <si>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</si>
  <si>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</si>
  <si>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</si>
  <si>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</si>
  <si>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</si>
  <si>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</si>
  <si>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</si>
  <si>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</si>
  <si>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</si>
  <si>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</si>
  <si>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</si>
  <si>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</si>
  <si>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</si>
  <si>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</si>
  <si>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</si>
  <si>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</si>
  <si>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</si>
  <si>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</si>
  <si>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</si>
  <si>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</si>
  <si>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</si>
  <si>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</si>
  <si>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</si>
  <si>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</si>
  <si>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</si>
  <si>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</si>
  <si>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</si>
  <si>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</si>
  <si>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</si>
  <si>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</si>
  <si>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</si>
  <si>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</si>
  <si>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</si>
  <si>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</si>
  <si>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</si>
  <si>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</si>
  <si>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</si>
  <si>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</si>
  <si>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</si>
  <si>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</si>
  <si>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</si>
  <si>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</si>
  <si>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</si>
  <si>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</si>
  <si>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</si>
  <si>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</si>
  <si>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</si>
  <si>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</si>
  <si>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</si>
  <si>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</si>
  <si>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</si>
  <si>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</si>
  <si>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</si>
  <si>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</si>
  <si>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</si>
  <si>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</si>
  <si>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</si>
  <si>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</si>
  <si>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</si>
  <si>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</si>
  <si>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</si>
  <si>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</si>
  <si>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</si>
  <si>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</si>
  <si>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</si>
  <si>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</si>
  <si>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</si>
  <si>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</si>
  <si>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</si>
  <si>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</si>
  <si>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</si>
  <si>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</si>
  <si>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</si>
  <si>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</si>
  <si>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</si>
  <si>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</si>
  <si>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</si>
  <si>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</si>
  <si>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</si>
  <si>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</si>
  <si>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</si>
  <si>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</si>
  <si>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</si>
  <si>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</si>
  <si>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</si>
  <si>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</si>
  <si>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</si>
  <si>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</si>
  <si>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</si>
  <si>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</si>
  <si>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</si>
  <si>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</si>
  <si>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</si>
  <si>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</si>
  <si>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</si>
  <si>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</si>
  <si>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</si>
  <si>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</si>
  <si>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</si>
  <si>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</si>
  <si>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</si>
  <si>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</si>
  <si>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</si>
  <si>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</si>
  <si>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</si>
  <si>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</si>
  <si>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</si>
  <si>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</si>
  <si>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</si>
  <si>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</si>
  <si>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</si>
  <si>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</si>
  <si>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</si>
  <si>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</si>
  <si>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</si>
  <si>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</si>
  <si>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</si>
  <si>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</si>
  <si>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</si>
  <si>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</si>
  <si>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</si>
  <si>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</si>
  <si>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</si>
  <si>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</si>
  <si>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</si>
  <si>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</si>
  <si>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</si>
  <si>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</si>
  <si>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</si>
  <si>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</si>
  <si>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</si>
  <si>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</si>
  <si>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</si>
  <si>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</si>
  <si>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</si>
  <si>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</si>
  <si>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</si>
  <si>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</si>
  <si>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</si>
  <si>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</si>
  <si>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</si>
  <si>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</si>
  <si>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</si>
  <si>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</si>
  <si>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</si>
  <si>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</si>
  <si>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</si>
  <si>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</si>
  <si>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</si>
  <si>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</si>
  <si>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</si>
  <si>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</si>
  <si>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</si>
  <si>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</si>
  <si>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</si>
  <si>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</si>
  <si>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</si>
  <si>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</si>
  <si>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</si>
  <si>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</si>
  <si>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</si>
  <si>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</si>
  <si>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</si>
  <si>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</si>
  <si>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</si>
  <si>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</si>
  <si>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</si>
  <si>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</si>
  <si>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</si>
  <si>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</si>
  <si>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</si>
  <si>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</si>
  <si>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</si>
  <si>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</si>
  <si>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</si>
  <si>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</si>
  <si>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</si>
  <si>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</si>
  <si>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</si>
  <si>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</si>
  <si>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</si>
  <si>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</si>
  <si>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</si>
  <si>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</si>
  <si>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</si>
  <si>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</si>
  <si>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</si>
  <si>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</si>
  <si>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</si>
  <si>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</si>
  <si>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</si>
  <si>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</si>
  <si>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</si>
  <si>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</si>
  <si>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</si>
  <si>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</si>
  <si>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</si>
  <si>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</si>
  <si>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</si>
  <si>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</si>
  <si>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</si>
  <si>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</si>
  <si>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</si>
  <si>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</si>
  <si>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</si>
  <si>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</si>
  <si>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</si>
  <si>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</si>
  <si>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</si>
  <si>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</si>
  <si>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</si>
  <si>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</si>
  <si>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</si>
  <si>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</si>
  <si>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</si>
  <si>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</si>
  <si>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</si>
  <si>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</si>
  <si>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</si>
  <si>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</si>
  <si>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</si>
  <si>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</si>
  <si>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</si>
  <si>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</si>
  <si>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</si>
  <si>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</si>
  <si>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</si>
  <si>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</si>
  <si>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</si>
  <si>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</si>
  <si>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</si>
  <si>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</si>
  <si>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</si>
  <si>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</si>
  <si>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</si>
  <si>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</si>
  <si>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</si>
  <si>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</si>
  <si>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</si>
  <si>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</si>
  <si>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</si>
  <si>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</si>
  <si>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</si>
  <si>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</si>
  <si>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</si>
  <si>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</si>
  <si>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</si>
  <si>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</si>
  <si>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</si>
  <si>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</si>
  <si>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</si>
  <si>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</si>
  <si>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</si>
  <si>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</si>
  <si>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</si>
  <si>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</si>
  <si>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</si>
  <si>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</si>
  <si>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</si>
  <si>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</si>
  <si>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</si>
  <si>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</si>
  <si>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</si>
  <si>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</si>
  <si>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</si>
  <si>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</si>
  <si>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</si>
  <si>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</si>
  <si>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</si>
  <si>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</si>
  <si>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</si>
  <si>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</si>
  <si>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</si>
  <si>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</si>
  <si>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</si>
  <si>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</si>
  <si>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</si>
  <si>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</si>
  <si>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</si>
  <si>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</si>
  <si>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</si>
  <si>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</si>
  <si>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</si>
  <si>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</si>
  <si>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</si>
  <si>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</si>
  <si>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</si>
  <si>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</si>
  <si>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</si>
  <si>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</si>
  <si>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</si>
  <si>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</si>
  <si>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</si>
  <si>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</si>
  <si>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</si>
  <si>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</si>
  <si>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</si>
  <si>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</si>
  <si>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</si>
  <si>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</si>
  <si>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</si>
  <si>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</si>
  <si>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</si>
  <si>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</si>
  <si>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</si>
  <si>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</si>
  <si>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</si>
  <si>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</si>
  <si>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</si>
  <si>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</si>
  <si>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</si>
  <si>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</si>
  <si>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</si>
  <si>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</si>
  <si>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</si>
  <si>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</si>
  <si>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</si>
  <si>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</si>
  <si>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</si>
  <si>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</si>
  <si>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</si>
  <si>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</si>
  <si>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</si>
  <si>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</si>
  <si>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</si>
  <si>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</si>
  <si>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</si>
  <si>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</si>
  <si>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</si>
  <si>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</si>
  <si>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</si>
  <si>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</si>
  <si>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</si>
  <si>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</si>
  <si>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</si>
  <si>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</si>
  <si>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</si>
  <si>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</si>
  <si>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</si>
  <si>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</si>
  <si>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</si>
  <si>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</si>
  <si>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</si>
  <si>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</si>
  <si>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</si>
  <si>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</si>
  <si>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</si>
  <si>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</si>
  <si>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</si>
  <si>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</si>
  <si>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</si>
  <si>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</si>
  <si>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</si>
  <si>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</si>
  <si>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</si>
  <si>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</si>
  <si>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</si>
  <si>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</si>
  <si>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</si>
  <si>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</si>
  <si>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</si>
  <si>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</si>
  <si>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</si>
  <si>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</si>
  <si>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</si>
  <si>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</si>
  <si>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</si>
  <si>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</si>
  <si>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</si>
  <si>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</si>
  <si>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</si>
  <si>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</si>
  <si>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</si>
  <si>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</si>
  <si>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</si>
  <si>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</si>
  <si>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</si>
  <si>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</si>
  <si>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</si>
  <si>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</si>
  <si>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</si>
  <si>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</si>
  <si>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</si>
  <si>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</si>
  <si>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</si>
  <si>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</si>
  <si>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</si>
  <si>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</si>
  <si>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</si>
  <si>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</si>
  <si>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</si>
  <si>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</si>
  <si>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</si>
  <si>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</si>
  <si>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</si>
  <si>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</si>
  <si>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</si>
  <si>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</si>
  <si>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</si>
  <si>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</si>
  <si>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</si>
  <si>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</si>
  <si>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</si>
  <si>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</si>
  <si>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</si>
  <si>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</si>
  <si>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</si>
  <si>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</si>
  <si>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</si>
  <si>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</si>
  <si>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</si>
  <si>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</si>
  <si>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</si>
  <si>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</si>
  <si>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</si>
  <si>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</si>
  <si>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</si>
  <si>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</si>
  <si>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</si>
  <si>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</si>
  <si>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</si>
  <si>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</si>
  <si>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</si>
  <si>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</si>
  <si>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</si>
  <si>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</si>
  <si>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</si>
  <si>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</si>
  <si>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</si>
  <si>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</si>
  <si>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</si>
  <si>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</si>
  <si>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</si>
  <si>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</si>
  <si>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</si>
  <si>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</si>
  <si>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</si>
  <si>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</si>
  <si>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</si>
  <si>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</si>
  <si>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</si>
  <si>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</si>
  <si>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</si>
  <si>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</si>
  <si>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</si>
  <si>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</si>
  <si>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</si>
  <si>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</si>
  <si>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</si>
  <si>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</si>
  <si>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</si>
  <si>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</si>
  <si>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</si>
  <si>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</si>
  <si>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</si>
  <si>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</si>
  <si>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</si>
  <si>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</si>
  <si>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</si>
  <si>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</si>
  <si>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</si>
  <si>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</si>
  <si>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</si>
  <si>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</si>
  <si>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</si>
  <si>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</si>
  <si>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</si>
  <si>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</si>
  <si>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</si>
  <si>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</si>
  <si>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</si>
  <si>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</si>
  <si>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</si>
  <si>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</si>
  <si>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</si>
  <si>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</si>
  <si>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</si>
  <si>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</si>
  <si>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</si>
  <si>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</si>
  <si>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</si>
  <si>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</si>
  <si>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</si>
  <si>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</si>
  <si>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</si>
  <si>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</si>
  <si>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</si>
  <si>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</si>
  <si>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</si>
  <si>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</si>
  <si>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</si>
  <si>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</si>
  <si>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</si>
  <si>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</si>
  <si>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</si>
  <si>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</si>
  <si>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</si>
  <si>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</si>
  <si>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</si>
  <si>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</si>
  <si>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</si>
  <si>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</si>
  <si>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</si>
  <si>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</si>
  <si>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</si>
  <si>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</si>
  <si>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</si>
  <si>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</si>
  <si>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</si>
  <si>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</si>
  <si>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</si>
  <si>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</si>
  <si>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</si>
  <si>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</si>
  <si>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</si>
  <si>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</si>
  <si>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</si>
  <si>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</si>
  <si>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</si>
  <si>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</si>
  <si>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</si>
  <si>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</si>
  <si>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</si>
  <si>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</si>
  <si>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</si>
  <si>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</si>
  <si>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</si>
  <si>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</si>
  <si>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</si>
  <si>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</si>
  <si>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</si>
  <si>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</si>
  <si>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</si>
  <si>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</si>
  <si>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</si>
  <si>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</si>
  <si>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</si>
  <si>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</si>
  <si>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</si>
  <si>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</si>
  <si>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</si>
  <si>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</si>
  <si>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</si>
  <si>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</si>
  <si>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</si>
  <si>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</si>
  <si>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</si>
  <si>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</si>
  <si>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</si>
  <si>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</si>
  <si>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</si>
  <si>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</si>
  <si>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</si>
  <si>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</si>
  <si>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</si>
  <si>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</si>
  <si>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</si>
  <si>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</si>
  <si>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</si>
  <si>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</si>
  <si>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</si>
  <si>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</si>
  <si>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</si>
  <si>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</si>
  <si>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</si>
  <si>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</si>
  <si>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</si>
  <si>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</si>
  <si>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</si>
  <si>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</si>
  <si>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</si>
  <si>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</si>
  <si>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</si>
  <si>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</si>
  <si>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</si>
  <si>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</si>
  <si>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</si>
  <si>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</si>
  <si>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</si>
  <si>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</si>
  <si>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</si>
  <si>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</si>
  <si>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</si>
  <si>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</si>
  <si>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</si>
  <si>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</si>
  <si>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</si>
  <si>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</si>
  <si>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</si>
  <si>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</si>
  <si>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</si>
  <si>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</si>
  <si>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</si>
  <si>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</si>
  <si>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</si>
  <si>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</si>
  <si>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</si>
  <si>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</si>
  <si>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</si>
  <si>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</si>
  <si>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</si>
  <si>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</si>
  <si>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</si>
  <si>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</si>
  <si>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</si>
  <si>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</si>
  <si>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</si>
  <si>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</si>
  <si>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</si>
  <si>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</si>
  <si>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</si>
  <si>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</si>
  <si>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</si>
  <si>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</si>
  <si>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</si>
  <si>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</si>
  <si>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</si>
  <si>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</si>
  <si>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</si>
  <si>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</si>
  <si>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</si>
  <si>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</si>
  <si>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</si>
  <si>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</si>
  <si>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</si>
  <si>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</si>
  <si>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</si>
  <si>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</si>
  <si>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</si>
  <si>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</si>
  <si>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</si>
  <si>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</si>
  <si>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</si>
  <si>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</si>
  <si>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</si>
  <si>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</si>
  <si>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</si>
  <si>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</si>
  <si>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</si>
  <si>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</si>
  <si>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</si>
  <si>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</si>
  <si>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</si>
  <si>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</si>
  <si>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</si>
  <si>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</si>
  <si>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</si>
  <si>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</si>
  <si>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</si>
  <si>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</si>
  <si>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</si>
  <si>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</si>
  <si>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</si>
  <si>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</si>
  <si>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</si>
  <si>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</si>
  <si>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</si>
  <si>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</si>
  <si>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</si>
  <si>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</si>
  <si>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</si>
  <si>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</si>
  <si>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</si>
  <si>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</si>
  <si>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</si>
  <si>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</si>
  <si>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</si>
  <si>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</si>
  <si>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</si>
  <si>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</si>
  <si>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</si>
  <si>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</si>
  <si>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</si>
  <si>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</si>
  <si>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</si>
  <si>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</si>
  <si>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</si>
  <si>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</si>
  <si>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</si>
  <si>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</si>
  <si>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</si>
  <si>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</si>
  <si>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</si>
  <si>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</si>
  <si>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</si>
  <si>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</si>
  <si>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</si>
  <si>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</si>
  <si>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</si>
  <si>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</si>
  <si>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</si>
  <si>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</si>
  <si>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</si>
  <si>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</si>
  <si>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</si>
  <si>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</si>
  <si>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</si>
  <si>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</si>
  <si>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</si>
  <si>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</si>
  <si>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</si>
  <si>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</si>
  <si>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</si>
  <si>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</si>
  <si>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</si>
  <si>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</si>
  <si>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</si>
  <si>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</si>
  <si>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</si>
  <si>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</si>
  <si>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</si>
  <si>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</si>
  <si>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</si>
  <si>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</si>
  <si>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</si>
  <si>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</si>
  <si>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</si>
  <si>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</si>
  <si>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</si>
  <si>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</si>
  <si>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</si>
  <si>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</si>
  <si>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</si>
  <si>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</si>
  <si>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</si>
  <si>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</si>
  <si>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</si>
  <si>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</si>
  <si>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</si>
  <si>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</si>
  <si>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</si>
  <si>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</si>
  <si>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</si>
  <si>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</si>
  <si>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</si>
  <si>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</si>
  <si>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</si>
  <si>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</si>
  <si>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</si>
  <si>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</si>
  <si>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</si>
  <si>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</si>
  <si>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</si>
  <si>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</si>
  <si>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</si>
  <si>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</si>
  <si>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</si>
  <si>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</si>
  <si>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</si>
  <si>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</si>
  <si>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</si>
  <si>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</si>
  <si>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</si>
  <si>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</si>
  <si>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</si>
  <si>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</si>
  <si>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</si>
  <si>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</si>
  <si>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</si>
  <si>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</si>
  <si>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</si>
  <si>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</si>
  <si>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</si>
  <si>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</si>
  <si>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</si>
  <si>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</si>
  <si>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</si>
  <si>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</si>
  <si>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</si>
  <si>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</si>
  <si>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</si>
  <si>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</si>
  <si>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</si>
  <si>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</si>
  <si>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</si>
  <si>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</si>
  <si>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</si>
  <si>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</si>
  <si>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</si>
  <si>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</si>
  <si>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</si>
  <si>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</si>
  <si>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</si>
  <si>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</si>
  <si>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</si>
  <si>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</si>
  <si>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</si>
  <si>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</si>
  <si>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</si>
  <si>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</si>
  <si>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</si>
  <si>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</si>
  <si>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</si>
  <si>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</si>
  <si>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</si>
  <si>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</si>
  <si>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</si>
  <si>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</si>
  <si>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</si>
  <si>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</si>
  <si>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</si>
  <si>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</si>
  <si>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</si>
  <si>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</si>
  <si>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</si>
  <si>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</si>
  <si>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</si>
  <si>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</si>
  <si>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</si>
  <si>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</si>
  <si>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</si>
  <si>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</si>
  <si>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</si>
  <si>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</si>
  <si>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</si>
  <si>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</si>
  <si>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</si>
  <si>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</si>
  <si>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</si>
  <si>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</si>
  <si>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</si>
  <si>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</si>
  <si>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</si>
  <si>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</si>
  <si>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</si>
  <si>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</si>
  <si>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</si>
  <si>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</si>
  <si>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</si>
  <si>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</si>
  <si>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</si>
  <si>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</si>
  <si>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</si>
  <si>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</si>
  <si>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</si>
  <si>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</si>
  <si>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</si>
  <si>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</si>
  <si>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</si>
  <si>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</si>
  <si>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</si>
  <si>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</si>
  <si>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</si>
  <si>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</si>
  <si>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</si>
  <si>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</si>
  <si>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</si>
  <si>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</si>
  <si>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</si>
  <si>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</si>
  <si>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</si>
  <si>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</si>
  <si>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</si>
  <si>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</si>
  <si>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</si>
  <si>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</si>
  <si>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</si>
  <si>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</si>
  <si>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</si>
  <si>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</si>
  <si>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</si>
  <si>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</si>
  <si>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</si>
  <si>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</si>
  <si>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</si>
  <si>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</si>
  <si>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</si>
  <si>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</si>
  <si>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</si>
  <si>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</si>
  <si>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</si>
  <si>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</si>
  <si>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</si>
  <si>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</si>
  <si>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</si>
  <si>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</si>
  <si>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</si>
  <si>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</si>
  <si>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</si>
  <si>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</si>
  <si>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</si>
  <si>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</si>
  <si>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</si>
  <si>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</si>
  <si>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</si>
  <si>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</si>
  <si>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</si>
  <si>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</si>
  <si>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</si>
  <si>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</si>
  <si>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</si>
  <si>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</si>
  <si>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</si>
  <si>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</si>
  <si>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</si>
  <si>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</si>
  <si>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</si>
  <si>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</si>
  <si>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</si>
  <si>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</si>
  <si>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</si>
  <si>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</si>
  <si>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</si>
  <si>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</si>
  <si>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</si>
  <si>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</si>
  <si>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</si>
  <si>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</si>
  <si>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</si>
  <si>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</si>
  <si>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</si>
  <si>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</si>
  <si>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</si>
  <si>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</si>
  <si>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</si>
  <si>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</si>
  <si>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</si>
  <si>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</si>
  <si>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</si>
  <si>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</si>
  <si>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</si>
  <si>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</si>
  <si>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</si>
  <si>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</si>
  <si>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</si>
  <si>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</si>
  <si>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</si>
  <si>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</si>
  <si>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</si>
  <si>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</si>
  <si>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</si>
  <si>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</si>
  <si>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</si>
  <si>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</si>
  <si>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</si>
  <si>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</si>
  <si>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</si>
  <si>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</si>
  <si>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</si>
  <si>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</si>
  <si>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</si>
  <si>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</si>
  <si>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</si>
  <si>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</si>
  <si>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</si>
  <si>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</si>
  <si>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</si>
  <si>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</si>
  <si>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</si>
  <si>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</si>
  <si>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</si>
  <si>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</si>
  <si>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</si>
  <si>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</si>
  <si>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</si>
  <si>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</si>
  <si>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</si>
  <si>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</si>
  <si>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</si>
  <si>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</si>
  <si>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</si>
  <si>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</si>
  <si>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</si>
  <si>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</si>
  <si>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</si>
  <si>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</si>
  <si>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</si>
  <si>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</si>
  <si>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</si>
  <si>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</si>
  <si>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</si>
  <si>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</si>
  <si>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</si>
  <si>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</si>
  <si>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</si>
  <si>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</si>
  <si>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</si>
  <si>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</si>
  <si>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</si>
  <si>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</si>
  <si>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</si>
  <si>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</si>
  <si>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</si>
  <si>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</si>
  <si>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</si>
  <si>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</si>
  <si>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</si>
  <si>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</si>
  <si>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</si>
  <si>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</si>
  <si>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</si>
  <si>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</si>
  <si>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</si>
  <si>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</si>
  <si>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</si>
  <si>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</si>
  <si>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</si>
  <si>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</si>
  <si>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</si>
  <si>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</si>
  <si>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</si>
  <si>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</si>
  <si>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</si>
  <si>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</si>
  <si>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</si>
  <si>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</si>
  <si>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</si>
  <si>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</si>
  <si>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</si>
  <si>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</si>
  <si>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</si>
  <si>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</si>
  <si>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</si>
  <si>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</si>
  <si>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</si>
  <si>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</si>
  <si>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</si>
  <si>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</si>
  <si>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</si>
  <si>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</si>
  <si>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</si>
  <si>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</si>
  <si>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</si>
  <si>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</si>
  <si>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</si>
  <si>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</si>
  <si>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</si>
  <si>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</si>
  <si>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</si>
  <si>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</si>
  <si>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</si>
  <si>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</si>
  <si>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</si>
  <si>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</si>
  <si>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</si>
  <si>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</si>
  <si>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</si>
  <si>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</si>
  <si>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</si>
  <si>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</si>
  <si>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</si>
  <si>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</si>
  <si>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</si>
  <si>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</si>
  <si>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</si>
  <si>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</si>
  <si>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</si>
  <si>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</si>
  <si>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</si>
  <si>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</si>
  <si>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</si>
  <si>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</si>
  <si>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</si>
  <si>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</si>
  <si>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</si>
  <si>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</si>
  <si>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</si>
  <si>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</si>
  <si>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</si>
  <si>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</si>
  <si>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</si>
  <si>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</si>
  <si>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</si>
  <si>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</si>
  <si>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</si>
  <si>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</si>
  <si>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</si>
  <si>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</si>
  <si>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</si>
  <si>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</si>
  <si>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</si>
  <si>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</si>
  <si>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</si>
  <si>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</si>
  <si>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</si>
  <si>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</si>
  <si>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</si>
  <si>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</si>
  <si>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</si>
  <si>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</si>
  <si>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</si>
  <si>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</si>
  <si>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</si>
  <si>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</si>
  <si>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</si>
  <si>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</si>
  <si>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</si>
  <si>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</si>
  <si>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</si>
  <si>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</si>
  <si>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</si>
  <si>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</si>
  <si>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</si>
  <si>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</si>
  <si>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</si>
  <si>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</si>
  <si>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</si>
  <si>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</si>
  <si>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</si>
  <si>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</si>
  <si>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</si>
  <si>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</si>
  <si>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</si>
  <si>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</si>
  <si>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</si>
  <si>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</si>
  <si>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</si>
  <si>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</si>
  <si>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</si>
  <si>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</si>
  <si>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</si>
  <si>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</si>
  <si>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</si>
  <si>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</si>
  <si>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</si>
  <si>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</si>
  <si>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</si>
  <si>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</si>
  <si>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</si>
  <si>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</si>
  <si>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</si>
  <si>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</si>
  <si>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</si>
  <si>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</si>
  <si>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</si>
  <si>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</si>
  <si>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</si>
  <si>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</si>
  <si>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</si>
  <si>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</si>
  <si>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</si>
  <si>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</si>
  <si>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</si>
  <si>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</si>
  <si>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</si>
  <si>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</si>
  <si>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</si>
  <si>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</si>
  <si>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</si>
  <si>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</si>
  <si>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</si>
  <si>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</si>
  <si>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</si>
  <si>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</si>
  <si>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</si>
  <si>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</si>
  <si>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</si>
  <si>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</si>
  <si>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</si>
  <si>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</si>
  <si>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</si>
  <si>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</si>
  <si>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</si>
  <si>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</si>
  <si>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</si>
  <si>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</si>
  <si>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</si>
  <si>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</si>
  <si>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</si>
  <si>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</si>
  <si>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</si>
  <si>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</si>
  <si>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</si>
  <si>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</si>
  <si>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</si>
  <si>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</si>
  <si>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</si>
  <si>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</si>
  <si>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</si>
  <si>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</si>
  <si>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</si>
  <si>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</si>
  <si>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</si>
  <si>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</si>
  <si>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</si>
  <si>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</si>
  <si>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</si>
  <si>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</si>
  <si>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</si>
  <si>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</si>
  <si>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</si>
  <si>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</si>
  <si>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</si>
  <si>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</si>
  <si>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</si>
  <si>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</si>
  <si>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</si>
  <si>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</si>
  <si>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</si>
  <si>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</si>
  <si>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</si>
  <si>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</si>
  <si>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</si>
  <si>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</si>
  <si>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</si>
  <si>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</si>
  <si>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</si>
  <si>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</si>
  <si>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</si>
  <si>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</si>
  <si>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</si>
  <si>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</si>
  <si>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</si>
  <si>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</si>
  <si>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</si>
  <si>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</si>
  <si>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</si>
  <si>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</si>
  <si>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</si>
  <si>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</si>
  <si>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</si>
  <si>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</si>
  <si>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</si>
  <si>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</si>
  <si>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</si>
  <si>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</si>
  <si>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</si>
  <si>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</si>
  <si>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</si>
  <si>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</si>
  <si>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</si>
  <si>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</si>
  <si>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</si>
  <si>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</si>
  <si>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</si>
  <si>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</si>
  <si>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</si>
  <si>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</si>
  <si>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</si>
  <si>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</si>
  <si>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</si>
  <si>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</si>
  <si>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</si>
  <si>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</si>
  <si>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</si>
  <si>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</si>
  <si>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</si>
  <si>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</si>
  <si>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</si>
  <si>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</si>
  <si>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</si>
  <si>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</si>
  <si>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</si>
  <si>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</si>
  <si>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</si>
  <si>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</si>
  <si>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</si>
  <si>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</si>
  <si>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</si>
  <si>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</si>
  <si>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</si>
  <si>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</si>
  <si>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</si>
  <si>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</si>
  <si>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</si>
  <si>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</si>
  <si>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</si>
  <si>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</si>
  <si>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</si>
  <si>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</si>
  <si>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</si>
  <si>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</si>
  <si>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</si>
  <si>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</si>
  <si>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</si>
  <si>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</si>
  <si>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</si>
  <si>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</si>
  <si>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</si>
  <si>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</si>
  <si>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</si>
  <si>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</si>
  <si>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</si>
  <si>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</si>
  <si>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</si>
  <si>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</si>
  <si>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</si>
  <si>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</si>
  <si>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</si>
  <si>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</si>
  <si>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</si>
  <si>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</si>
  <si>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</si>
  <si>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</si>
  <si>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</si>
  <si>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</si>
  <si>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</si>
  <si>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</si>
  <si>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</si>
  <si>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</si>
  <si>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</si>
  <si>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</si>
  <si>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</si>
  <si>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</si>
  <si>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</si>
  <si>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</si>
  <si>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</si>
  <si>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</si>
  <si>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</si>
  <si>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</si>
  <si>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</si>
  <si>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</si>
  <si>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</si>
  <si>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</si>
  <si>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</si>
  <si>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</si>
  <si>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</si>
  <si>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</si>
  <si>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</si>
  <si>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</si>
  <si>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</si>
  <si>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</si>
  <si>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</si>
  <si>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</si>
  <si>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</si>
  <si>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</si>
  <si>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</si>
  <si>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</si>
  <si>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</si>
  <si>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</si>
  <si>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</si>
  <si>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</si>
  <si>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</si>
  <si>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</si>
  <si>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</si>
  <si>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</si>
  <si>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</si>
  <si>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</si>
  <si>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</si>
  <si>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</si>
  <si>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</si>
  <si>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</si>
  <si>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</si>
  <si>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</si>
  <si>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</si>
  <si>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</si>
  <si>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</si>
  <si>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</si>
  <si>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</si>
  <si>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</si>
  <si>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</si>
  <si>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</si>
  <si>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</si>
  <si>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</si>
  <si>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</si>
  <si>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</si>
  <si>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</si>
  <si>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</si>
  <si>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</si>
  <si>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</si>
  <si>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</si>
  <si>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</si>
  <si>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</si>
  <si>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</si>
  <si>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</si>
  <si>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</si>
  <si>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</si>
  <si>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</si>
  <si>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</si>
  <si>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</si>
  <si>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</si>
  <si>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</si>
  <si>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</si>
  <si>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</si>
  <si>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</si>
  <si>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</si>
  <si>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</si>
  <si>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</si>
  <si>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</si>
  <si>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</si>
  <si>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</si>
  <si>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</si>
  <si>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</si>
  <si>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</si>
  <si>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</si>
  <si>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</si>
  <si>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</si>
  <si>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</si>
  <si>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</si>
  <si>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</si>
  <si>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</si>
  <si>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</si>
  <si>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</si>
  <si>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</si>
  <si>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</si>
  <si>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</si>
  <si>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</si>
  <si>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</si>
  <si>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</si>
  <si>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</si>
  <si>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</si>
  <si>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</si>
  <si>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</si>
  <si>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</si>
  <si>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</si>
  <si>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</si>
  <si>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</si>
  <si>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</si>
  <si>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</si>
  <si>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</si>
  <si>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</si>
  <si>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</si>
  <si>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</si>
  <si>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</si>
  <si>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</si>
  <si>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</si>
  <si>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</si>
  <si>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</si>
  <si>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</si>
  <si>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</si>
  <si>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</si>
  <si>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</si>
  <si>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</si>
  <si>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</si>
  <si>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</si>
  <si>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</si>
  <si>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</si>
  <si>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</si>
  <si>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</si>
  <si>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</si>
  <si>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</si>
  <si>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</si>
  <si>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</si>
  <si>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</si>
  <si>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</si>
  <si>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</si>
  <si>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</si>
  <si>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</si>
  <si>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</si>
  <si>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</si>
  <si>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</si>
  <si>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</si>
  <si>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</si>
  <si>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</si>
  <si>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</si>
  <si>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</si>
  <si>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</si>
  <si>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</si>
  <si>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</si>
  <si>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</si>
  <si>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</si>
  <si>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</si>
  <si>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</si>
  <si>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</si>
  <si>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</si>
  <si>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</si>
  <si>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</si>
  <si>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</si>
  <si>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</si>
  <si>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</si>
  <si>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</si>
  <si>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</si>
  <si>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</si>
  <si>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</si>
  <si>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</si>
  <si>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</si>
  <si>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</si>
  <si>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</si>
  <si>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</si>
  <si>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</si>
  <si>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</si>
  <si>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</si>
  <si>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</si>
  <si>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</si>
  <si>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</si>
  <si>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</si>
  <si>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</si>
  <si>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</si>
  <si>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</si>
  <si>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</si>
  <si>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</si>
  <si>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</si>
  <si>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</si>
  <si>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</si>
  <si>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</si>
  <si>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</si>
  <si>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</si>
  <si>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</si>
  <si>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</si>
  <si>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</si>
  <si>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</si>
  <si>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</si>
  <si>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</si>
  <si>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</si>
  <si>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</si>
  <si>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</si>
  <si>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</si>
  <si>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</si>
  <si>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</si>
  <si>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</si>
  <si>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</si>
  <si>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</si>
  <si>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</si>
  <si>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</si>
  <si>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</si>
  <si>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</si>
  <si>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</si>
  <si>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</si>
  <si>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</si>
  <si>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</si>
  <si>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</si>
  <si>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</si>
  <si>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</si>
  <si>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</si>
  <si>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</si>
  <si>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</si>
  <si>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</si>
  <si>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</si>
  <si>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</si>
  <si>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</si>
  <si>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</si>
  <si>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</si>
  <si>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</si>
  <si>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</si>
  <si>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</si>
  <si>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</si>
  <si>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</si>
  <si>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</si>
  <si>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</si>
  <si>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</si>
  <si>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</si>
  <si>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</si>
  <si>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</si>
  <si>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</si>
  <si>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</si>
  <si>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</si>
  <si>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</si>
  <si>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</si>
  <si>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</si>
  <si>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</si>
  <si>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</si>
  <si>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</si>
  <si>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</si>
  <si>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</si>
  <si>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</si>
  <si>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</si>
  <si>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</si>
  <si>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</si>
  <si>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</si>
  <si>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</si>
  <si>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</si>
  <si>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</si>
  <si>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</si>
  <si>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</si>
  <si>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</si>
  <si>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</si>
  <si>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</si>
  <si>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</si>
  <si>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</si>
  <si>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</si>
  <si>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</si>
  <si>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</si>
  <si>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</si>
  <si>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</si>
  <si>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</si>
  <si>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</si>
  <si>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</si>
  <si>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</si>
  <si>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</si>
  <si>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</si>
  <si>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</si>
  <si>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</si>
  <si>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</si>
  <si>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</si>
  <si>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</si>
  <si>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</si>
  <si>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</si>
  <si>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</si>
  <si>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</si>
  <si>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</si>
  <si>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</si>
  <si>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</si>
  <si>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</si>
  <si>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</si>
  <si>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</si>
  <si>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</si>
  <si>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</si>
  <si>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</si>
  <si>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</si>
  <si>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</si>
  <si>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</si>
  <si>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</si>
  <si>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</si>
  <si>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</si>
  <si>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</si>
  <si>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</si>
  <si>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</si>
  <si>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</si>
  <si>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</si>
  <si>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</si>
  <si>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</si>
  <si>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</si>
  <si>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</si>
  <si>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</si>
  <si>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</si>
  <si>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</si>
  <si>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</si>
  <si>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</si>
  <si>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</si>
  <si>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</si>
  <si>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</si>
  <si>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</si>
  <si>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</si>
  <si>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</si>
  <si>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</si>
  <si>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</si>
  <si>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</si>
  <si>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</si>
  <si>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</si>
  <si>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</si>
  <si>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</si>
  <si>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</si>
  <si>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</si>
  <si>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</si>
  <si>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</si>
  <si>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</si>
  <si>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</si>
  <si>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</si>
  <si>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</si>
  <si>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</si>
  <si>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</si>
  <si>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</si>
  <si>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</si>
  <si>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</si>
  <si>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</si>
  <si>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</si>
  <si>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</si>
  <si>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</si>
  <si>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</si>
  <si>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</si>
  <si>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</si>
  <si>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</si>
  <si>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</si>
  <si>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</si>
  <si>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</si>
  <si>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</si>
  <si>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</si>
  <si>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</si>
  <si>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</si>
  <si>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</si>
  <si>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</si>
  <si>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</si>
  <si>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</si>
  <si>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</si>
  <si>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</si>
  <si>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</si>
  <si>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</si>
  <si>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</si>
  <si>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</si>
  <si>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</si>
  <si>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</si>
  <si>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</si>
  <si>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</si>
  <si>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</si>
  <si>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</si>
  <si>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</si>
  <si>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</si>
  <si>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</si>
  <si>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</si>
  <si>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</si>
  <si>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</si>
  <si>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</si>
  <si>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</si>
  <si>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</si>
  <si>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</si>
  <si>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</si>
  <si>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</si>
  <si>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</si>
  <si>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</si>
  <si>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</si>
  <si>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</si>
  <si>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</si>
  <si>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</si>
  <si>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</si>
  <si>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</si>
  <si>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</si>
  <si>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</si>
  <si>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</si>
  <si>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</si>
  <si>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</si>
  <si>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</si>
  <si>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</si>
  <si>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</si>
  <si>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</si>
  <si>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</si>
  <si>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</si>
  <si>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</si>
  <si>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</si>
  <si>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</si>
  <si>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</si>
  <si>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</si>
  <si>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</si>
  <si>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</si>
  <si>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</si>
  <si>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</si>
  <si>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</si>
  <si>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</si>
  <si>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</si>
  <si>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</si>
  <si>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</si>
  <si>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</si>
  <si>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</si>
  <si>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</si>
  <si>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</si>
  <si>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</si>
  <si>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</si>
  <si>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</si>
  <si>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</si>
  <si>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</si>
  <si>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</si>
  <si>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</si>
  <si>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</si>
  <si>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</si>
  <si>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</si>
  <si>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</si>
  <si>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</si>
  <si>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</si>
  <si>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</si>
  <si>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</si>
  <si>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</si>
  <si>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</si>
  <si>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</si>
  <si>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</si>
  <si>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</si>
  <si>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</si>
  <si>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</si>
  <si>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</si>
  <si>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</si>
  <si>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</si>
  <si>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</si>
  <si>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</si>
  <si>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</si>
  <si>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</si>
  <si>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</si>
  <si>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</si>
  <si>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</si>
  <si>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</si>
  <si>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</si>
  <si>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</si>
  <si>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</si>
  <si>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</si>
  <si>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</si>
  <si>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</si>
  <si>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</si>
  <si>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</si>
  <si>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</si>
  <si>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</si>
  <si>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</si>
  <si>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</si>
  <si>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</si>
  <si>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</si>
  <si>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</si>
  <si>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</si>
  <si>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</si>
  <si>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</si>
  <si>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</si>
  <si>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</si>
  <si>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</si>
  <si>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</si>
  <si>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</si>
  <si>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</si>
  <si>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</si>
  <si>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</si>
  <si>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</si>
  <si>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</si>
  <si>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</si>
  <si>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</si>
  <si>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</si>
  <si>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</si>
  <si>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</si>
  <si>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</si>
  <si>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</si>
  <si>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</si>
  <si>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</si>
  <si>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</si>
  <si>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</si>
  <si>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</si>
  <si>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</si>
  <si>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</si>
  <si>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</si>
  <si>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</si>
  <si>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</si>
  <si>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</si>
  <si>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</si>
  <si>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</si>
  <si>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</si>
  <si>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</si>
  <si>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</si>
  <si>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</si>
  <si>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</si>
  <si>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</si>
  <si>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</si>
  <si>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</si>
  <si>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</si>
  <si>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</si>
  <si>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</si>
  <si>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</si>
  <si>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</si>
  <si>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</si>
  <si>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</si>
  <si>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</si>
  <si>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</si>
  <si>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</si>
  <si>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</si>
  <si>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</si>
  <si>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</si>
  <si>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</si>
  <si>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</si>
  <si>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</si>
  <si>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</si>
  <si>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</si>
  <si>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</si>
  <si>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</si>
  <si>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</si>
  <si>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</si>
  <si>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</si>
  <si>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</si>
  <si>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</si>
  <si>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</si>
  <si>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</si>
  <si>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</si>
  <si>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</si>
  <si>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</si>
  <si>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</si>
  <si>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</si>
  <si>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</si>
  <si>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</si>
  <si>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</si>
  <si>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</si>
  <si>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</si>
  <si>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</si>
  <si>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</si>
  <si>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</si>
  <si>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</si>
  <si>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</si>
  <si>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</si>
  <si>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</si>
  <si>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</si>
  <si>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</si>
  <si>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</si>
  <si>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</si>
  <si>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</si>
  <si>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</si>
  <si>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</si>
  <si>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</si>
  <si>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</si>
  <si>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</si>
  <si>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</si>
  <si>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</si>
  <si>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</si>
  <si>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</si>
  <si>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</si>
  <si>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</si>
  <si>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</si>
  <si>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</si>
  <si>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</si>
  <si>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</si>
  <si>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</si>
  <si>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</si>
  <si>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</si>
  <si>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</si>
  <si>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</si>
  <si>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</si>
  <si>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</si>
  <si>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</si>
  <si>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</si>
  <si>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</si>
  <si>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</si>
  <si>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</si>
  <si>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</si>
  <si>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</si>
  <si>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</si>
  <si>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</si>
  <si>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</si>
  <si>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</si>
  <si>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</si>
  <si>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</si>
  <si>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</si>
  <si>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</si>
  <si>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</si>
  <si>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</si>
  <si>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</si>
  <si>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</si>
  <si>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</si>
  <si>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</si>
  <si>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</si>
  <si>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</si>
  <si>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</si>
  <si>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</si>
  <si>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</si>
  <si>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</si>
  <si>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</si>
  <si>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</si>
  <si>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</si>
  <si>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</si>
  <si>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</si>
  <si>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</si>
  <si>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</si>
  <si>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</si>
  <si>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</si>
  <si>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</si>
  <si>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</si>
  <si>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</si>
  <si>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</si>
  <si>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</si>
  <si>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</si>
  <si>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</si>
  <si>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</si>
  <si>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</si>
  <si>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</si>
  <si>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</si>
  <si>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</si>
  <si>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</si>
  <si>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</si>
  <si>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</si>
  <si>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</si>
  <si>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</si>
  <si>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</si>
  <si>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</si>
  <si>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</si>
  <si>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</si>
  <si>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</si>
  <si>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</si>
  <si>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</si>
  <si>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</si>
  <si>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</si>
  <si>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</si>
  <si>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</si>
  <si>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</si>
  <si>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</si>
  <si>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</si>
  <si>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</si>
  <si>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</si>
  <si>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</si>
  <si>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</si>
  <si>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</si>
  <si>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</si>
  <si>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</si>
  <si>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</si>
  <si>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</si>
  <si>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</si>
  <si>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</si>
  <si>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</si>
  <si>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</si>
  <si>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</si>
  <si>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</si>
  <si>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</si>
  <si>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</si>
  <si>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</si>
  <si>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</si>
  <si>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</si>
  <si>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</si>
  <si>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</si>
  <si>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</si>
  <si>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</si>
  <si>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</si>
  <si>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</si>
  <si>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</si>
  <si>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</si>
  <si>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</si>
  <si>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</si>
  <si>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</si>
  <si>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</si>
  <si>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</si>
  <si>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</si>
  <si>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</si>
  <si>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</si>
  <si>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</si>
  <si>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</si>
  <si>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</si>
  <si>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</si>
  <si>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</si>
  <si>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</si>
  <si>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</si>
  <si>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</si>
  <si>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</si>
  <si>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</si>
  <si>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</si>
  <si>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</si>
  <si>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</si>
  <si>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</si>
  <si>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</si>
  <si>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</si>
  <si>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</si>
  <si>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</si>
  <si>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</si>
  <si>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</si>
  <si>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</si>
  <si>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</si>
  <si>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</si>
  <si>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</si>
  <si>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</si>
  <si>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</si>
  <si>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</si>
  <si>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</si>
  <si>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</si>
  <si>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</si>
  <si>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</si>
  <si>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</si>
  <si>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</si>
  <si>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</si>
  <si>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</si>
  <si>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</si>
  <si>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</si>
  <si>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</si>
  <si>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</si>
  <si>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</si>
  <si>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</si>
  <si>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</si>
  <si>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</si>
  <si>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</si>
  <si>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</si>
  <si>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</si>
  <si>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</si>
  <si>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</si>
  <si>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</si>
  <si>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</si>
  <si>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</si>
  <si>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</si>
  <si>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</si>
  <si>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</si>
  <si>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</si>
  <si>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</si>
  <si>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</si>
  <si>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</si>
  <si>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</si>
  <si>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</si>
  <si>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</si>
  <si>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</si>
  <si>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</si>
  <si>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</si>
  <si>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</si>
  <si>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</si>
  <si>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</si>
  <si>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</si>
  <si>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</si>
  <si>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</si>
  <si>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</si>
  <si>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</si>
  <si>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</si>
  <si>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</si>
  <si>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</si>
  <si>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</si>
  <si>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</si>
  <si>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</si>
  <si>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</si>
  <si>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</si>
  <si>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</si>
  <si>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</si>
  <si>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</si>
  <si>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</si>
  <si>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</si>
  <si>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</si>
  <si>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</si>
  <si>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</si>
  <si>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</si>
  <si>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</si>
  <si>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</si>
  <si>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</si>
  <si>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</si>
  <si>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</si>
  <si>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</si>
  <si>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</si>
  <si>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</si>
  <si>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</si>
  <si>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</si>
  <si>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</si>
  <si>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</si>
  <si>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</si>
  <si>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</si>
  <si>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</si>
  <si>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</si>
  <si>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</si>
  <si>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</si>
  <si>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</si>
  <si>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</si>
  <si>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</si>
  <si>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</si>
  <si>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</si>
  <si>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</si>
  <si>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</si>
  <si>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</si>
  <si>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</si>
  <si>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</si>
  <si>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</si>
  <si>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</si>
  <si>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</si>
  <si>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</si>
  <si>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</si>
  <si>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</si>
  <si>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</si>
  <si>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</si>
  <si>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</si>
  <si>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</si>
  <si>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</si>
  <si>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</si>
  <si>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</si>
  <si>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</si>
  <si>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</si>
  <si>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</si>
  <si>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</si>
  <si>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</si>
  <si>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</si>
  <si>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</si>
  <si>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</si>
  <si>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</si>
  <si>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</si>
  <si>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</si>
  <si>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</si>
  <si>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</si>
  <si>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</si>
  <si>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</si>
  <si>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</si>
  <si>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</si>
  <si>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</si>
  <si>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</si>
  <si>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</si>
  <si>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</si>
  <si>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</si>
  <si>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</si>
  <si>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</si>
  <si>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</si>
  <si>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</si>
  <si>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</si>
  <si>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</si>
  <si>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</si>
  <si>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</si>
  <si>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</si>
  <si>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</si>
  <si>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</si>
  <si>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</si>
  <si>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</si>
  <si>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</si>
  <si>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</si>
  <si>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</si>
  <si>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</si>
  <si>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</si>
  <si>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</si>
  <si>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</si>
  <si>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</si>
  <si>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</si>
  <si>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</si>
  <si>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</si>
  <si>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</si>
  <si>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</si>
  <si>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</si>
  <si>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</si>
  <si>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</si>
  <si>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</si>
  <si>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</si>
  <si>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</si>
  <si>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</si>
  <si>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</si>
  <si>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</si>
  <si>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</si>
  <si>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</si>
  <si>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</si>
  <si>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</si>
  <si>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</si>
  <si>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</si>
  <si>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</si>
  <si>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</si>
  <si>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</si>
  <si>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</si>
  <si>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</si>
  <si>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</si>
  <si>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</si>
  <si>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</si>
  <si>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</si>
  <si>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</si>
  <si>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</si>
  <si>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</si>
  <si>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</si>
  <si>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</si>
  <si>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</si>
  <si>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</si>
  <si>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</si>
  <si>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</si>
  <si>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</si>
  <si>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</si>
  <si>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</si>
  <si>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</si>
  <si>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</si>
  <si>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</si>
  <si>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</si>
  <si>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</si>
  <si>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</si>
  <si>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</si>
  <si>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</si>
  <si>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</si>
  <si>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</si>
  <si>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</si>
  <si>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</si>
  <si>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</si>
  <si>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</si>
  <si>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</si>
  <si>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</si>
  <si>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</si>
  <si>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</si>
  <si>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</si>
  <si>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</si>
  <si>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</si>
  <si>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</si>
  <si>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</si>
  <si>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</si>
  <si>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</si>
  <si>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</si>
  <si>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</si>
  <si>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</si>
  <si>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</si>
  <si>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</si>
  <si>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</si>
  <si>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</si>
  <si>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</si>
  <si>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</si>
  <si>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</si>
  <si>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</si>
  <si>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</si>
  <si>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</si>
  <si>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</si>
  <si>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</si>
  <si>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</si>
  <si>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</si>
  <si>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</si>
  <si>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</si>
  <si>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</si>
  <si>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</si>
  <si>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</si>
  <si>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</si>
  <si>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</si>
  <si>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</si>
  <si>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</si>
  <si>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</si>
  <si>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</si>
  <si>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</si>
  <si>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</si>
  <si>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</si>
  <si>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</si>
  <si>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</si>
  <si>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</si>
  <si>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</si>
  <si>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</si>
  <si>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</si>
  <si>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</si>
  <si>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</si>
  <si>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</si>
  <si>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</si>
  <si>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</si>
  <si>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</si>
  <si>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</si>
  <si>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</si>
  <si>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</si>
  <si>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</si>
  <si>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</si>
  <si>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</si>
  <si>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</si>
  <si>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</si>
  <si>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</si>
  <si>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</si>
  <si>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</si>
  <si>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</si>
  <si>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</si>
  <si>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</si>
  <si>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</si>
  <si>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</si>
  <si>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</si>
  <si>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</si>
  <si>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</si>
  <si>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</si>
  <si>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</si>
  <si>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</si>
  <si>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</si>
  <si>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</si>
  <si>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</si>
  <si>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</si>
  <si>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</si>
  <si>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</si>
  <si>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</si>
  <si>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</si>
  <si>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</si>
  <si>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</si>
  <si>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</si>
  <si>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</si>
  <si>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</si>
  <si>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</si>
  <si>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</si>
  <si>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</si>
  <si>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</si>
  <si>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</si>
  <si>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</si>
  <si>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</si>
  <si>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</si>
  <si>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</si>
  <si>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</si>
  <si>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</si>
  <si>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</si>
  <si>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</si>
  <si>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</si>
  <si>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</si>
  <si>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</si>
  <si>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</si>
  <si>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</si>
  <si>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</si>
  <si>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</si>
  <si>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</si>
  <si>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</si>
  <si>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</si>
  <si>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</si>
  <si>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</si>
  <si>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</si>
  <si>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</si>
  <si>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</si>
  <si>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</si>
  <si>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</si>
  <si>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</si>
  <si>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</si>
  <si>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</si>
  <si>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</si>
  <si>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</si>
  <si>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</si>
  <si>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</si>
  <si>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</si>
  <si>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</si>
  <si>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</si>
  <si>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</si>
  <si>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</si>
  <si>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</si>
  <si>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</si>
  <si>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</si>
  <si>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</si>
  <si>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</si>
  <si>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</si>
  <si>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</si>
  <si>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</si>
  <si>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</si>
  <si>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</si>
  <si>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</si>
  <si>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</si>
  <si>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</si>
  <si>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</si>
  <si>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</si>
  <si>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</si>
  <si>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</si>
  <si>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</si>
  <si>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</si>
  <si>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</si>
  <si>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</si>
  <si>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</si>
  <si>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</si>
  <si>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</si>
  <si>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</si>
  <si>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</si>
  <si>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</si>
  <si>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</si>
  <si>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</si>
  <si>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</si>
  <si>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</si>
  <si>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</si>
  <si>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</si>
  <si>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</si>
  <si>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</si>
  <si>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</si>
  <si>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</si>
  <si>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</si>
  <si>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</si>
  <si>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</si>
  <si>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</si>
  <si>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</si>
  <si>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</si>
  <si>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</si>
  <si>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</si>
  <si>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</si>
  <si>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</si>
  <si>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</si>
  <si>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</si>
  <si>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</si>
  <si>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</si>
  <si>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</si>
  <si>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</si>
  <si>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</si>
  <si>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</si>
  <si>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</si>
  <si>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</si>
  <si>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</si>
  <si>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</si>
  <si>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</si>
  <si>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</si>
  <si>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</si>
  <si>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</si>
  <si>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</si>
  <si>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</si>
  <si>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</si>
  <si>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</si>
  <si>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</si>
  <si>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</si>
  <si>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</si>
  <si>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</si>
  <si>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</si>
  <si>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</si>
  <si>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</si>
  <si>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</si>
  <si>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</si>
  <si>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</si>
  <si>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</si>
  <si>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</si>
  <si>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</si>
  <si>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</si>
  <si>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</si>
  <si>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</si>
  <si>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</si>
  <si>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</si>
  <si>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</si>
  <si>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</si>
  <si>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</si>
  <si>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</si>
  <si>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</si>
  <si>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</si>
  <si>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</si>
  <si>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</si>
  <si>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</si>
  <si>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</si>
  <si>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</si>
  <si>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</si>
  <si>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</si>
  <si>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</si>
  <si>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</si>
  <si>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</si>
  <si>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</si>
  <si>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</si>
  <si>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</si>
  <si>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</si>
  <si>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</si>
  <si>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</si>
  <si>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</si>
  <si>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</si>
  <si>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</si>
  <si>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</si>
  <si>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</si>
  <si>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</si>
  <si>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</si>
  <si>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</si>
  <si>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</si>
  <si>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</si>
  <si>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</si>
  <si>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</si>
  <si>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</si>
  <si>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</si>
  <si>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</si>
  <si>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</si>
  <si>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</si>
  <si>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</si>
  <si>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</si>
  <si>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</si>
  <si>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</si>
  <si>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</si>
  <si>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</si>
  <si>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</si>
  <si>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</si>
  <si>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</si>
  <si>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</si>
  <si>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</si>
  <si>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</si>
  <si>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</si>
  <si>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</si>
  <si>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</si>
  <si>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</si>
  <si>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</si>
  <si>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</si>
  <si>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</si>
  <si>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</si>
  <si>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</si>
  <si>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</si>
  <si>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</si>
  <si>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</si>
  <si>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</si>
  <si>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</si>
  <si>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</si>
  <si>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</si>
  <si>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</si>
  <si>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</si>
  <si>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</si>
  <si>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</si>
  <si>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</si>
  <si>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</si>
  <si>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</si>
  <si>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</si>
  <si>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</si>
  <si>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</si>
  <si>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</si>
  <si>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</si>
  <si>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</si>
  <si>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</si>
  <si>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</si>
  <si>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</si>
  <si>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</si>
  <si>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</si>
  <si>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</si>
  <si>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</si>
  <si>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</si>
  <si>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</si>
  <si>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</si>
  <si>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</si>
  <si>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</si>
  <si>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</si>
  <si>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</si>
  <si>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</si>
  <si>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</si>
  <si>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</si>
  <si>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</si>
  <si>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</si>
  <si>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</si>
  <si>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</si>
  <si>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</si>
  <si>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</si>
  <si>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</si>
  <si>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</si>
  <si>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</si>
  <si>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</si>
  <si>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</si>
  <si>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</si>
  <si>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</si>
  <si>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</si>
  <si>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</si>
  <si>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</si>
  <si>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</si>
  <si>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</si>
  <si>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</si>
  <si>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</si>
  <si>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</si>
  <si>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</si>
  <si>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</si>
  <si>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</si>
  <si>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</si>
  <si>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</si>
  <si>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</si>
  <si>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</si>
  <si>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</si>
  <si>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</si>
  <si>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</si>
  <si>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</si>
  <si>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</si>
  <si>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</si>
  <si>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</si>
  <si>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</si>
  <si>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</si>
  <si>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</si>
  <si>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</si>
  <si>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</si>
  <si>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</si>
  <si>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</si>
  <si>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</si>
  <si>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</si>
  <si>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</si>
  <si>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</si>
  <si>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</si>
  <si>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</si>
  <si>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</si>
  <si>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</si>
  <si>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</si>
  <si>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</si>
  <si>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</si>
  <si>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</si>
  <si>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</si>
  <si>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</si>
  <si>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</si>
  <si>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</si>
  <si>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</si>
  <si>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</si>
  <si>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</si>
  <si>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</si>
  <si>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</si>
  <si>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</si>
  <si>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</si>
  <si>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</si>
  <si>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</si>
  <si>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</si>
  <si>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</si>
  <si>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</si>
  <si>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</si>
  <si>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</si>
  <si>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</si>
  <si>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</si>
  <si>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</si>
  <si>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</si>
  <si>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</si>
  <si>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</si>
  <si>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</si>
  <si>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</si>
  <si>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</si>
  <si>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</si>
  <si>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</si>
  <si>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</si>
  <si>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</si>
  <si>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</si>
  <si>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</si>
  <si>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</si>
  <si>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</si>
  <si>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</si>
  <si>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</si>
  <si>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</si>
  <si>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</si>
  <si>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</si>
  <si>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</si>
  <si>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</si>
  <si>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</si>
  <si>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</si>
  <si>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</si>
  <si>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</si>
  <si>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</si>
  <si>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</si>
  <si>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</si>
  <si>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</si>
  <si>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</si>
  <si>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</si>
  <si>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</si>
  <si>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</si>
  <si>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</si>
  <si>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</si>
  <si>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</si>
  <si>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</si>
  <si>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</si>
  <si>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</si>
  <si>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</si>
  <si>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</si>
  <si>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</si>
  <si>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</si>
  <si>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</si>
  <si>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</si>
  <si>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</si>
  <si>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</si>
  <si>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</si>
  <si>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</si>
  <si>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</si>
  <si>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</si>
  <si>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</si>
  <si>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</si>
  <si>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</si>
  <si>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</si>
  <si>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</si>
  <si>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</si>
  <si>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</si>
  <si>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</si>
  <si>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</si>
  <si>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</si>
  <si>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</si>
  <si>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</si>
  <si>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</si>
  <si>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</si>
  <si>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</si>
  <si>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</si>
  <si>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</si>
  <si>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</si>
  <si>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</si>
  <si>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</si>
  <si>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</si>
  <si>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</si>
  <si>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</si>
  <si>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</si>
  <si>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</si>
  <si>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</si>
  <si>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</si>
  <si>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</si>
  <si>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</si>
  <si>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</si>
  <si>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</si>
  <si>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</si>
  <si>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</si>
  <si>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</si>
  <si>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</si>
  <si>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</si>
  <si>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</si>
  <si>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</si>
  <si>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</si>
  <si>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</si>
  <si>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</si>
  <si>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</si>
  <si>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</si>
  <si>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</si>
  <si>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</si>
  <si>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</si>
  <si>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</si>
  <si>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</si>
  <si>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</si>
  <si>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</si>
  <si>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</si>
  <si>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</si>
  <si>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</si>
  <si>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</si>
  <si>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</si>
  <si>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</si>
  <si>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</si>
  <si>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</si>
  <si>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</si>
  <si>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</si>
  <si>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</si>
  <si>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</si>
  <si>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</si>
  <si>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</si>
  <si>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</si>
  <si>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</si>
  <si>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</si>
  <si>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</si>
  <si>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</si>
  <si>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</si>
  <si>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</si>
  <si>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</si>
  <si>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</si>
  <si>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</si>
  <si>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</si>
  <si>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</si>
  <si>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</si>
  <si>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</si>
  <si>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</si>
  <si>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</si>
  <si>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</si>
  <si>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</si>
  <si>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</si>
  <si>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</si>
  <si>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</si>
  <si>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</si>
  <si>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</si>
  <si>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</si>
  <si>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</si>
  <si>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</si>
  <si>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</si>
  <si>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</si>
  <si>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</si>
  <si>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</si>
  <si>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</si>
  <si>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</si>
  <si>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</si>
  <si>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</si>
  <si>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</si>
  <si>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</si>
  <si>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</si>
  <si>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</si>
  <si>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</si>
  <si>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</si>
  <si>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</si>
  <si>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</si>
  <si>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</si>
  <si>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</si>
  <si>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</si>
  <si>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</si>
  <si>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</si>
  <si>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</si>
  <si>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</si>
  <si>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</si>
  <si>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</si>
  <si>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</si>
  <si>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</si>
  <si>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</si>
  <si>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</si>
  <si>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</si>
  <si>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</si>
  <si>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</si>
  <si>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</si>
  <si>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</si>
  <si>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</si>
  <si>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</si>
  <si>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</si>
  <si>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</si>
  <si>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</si>
  <si>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</si>
  <si>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</si>
  <si>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</si>
  <si>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</si>
  <si>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</si>
  <si>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</si>
  <si>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</si>
  <si>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</si>
  <si>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</si>
  <si>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</si>
  <si>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</si>
  <si>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</si>
  <si>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</si>
  <si>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</si>
  <si>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</si>
  <si>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</si>
  <si>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</si>
  <si>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</si>
  <si>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</si>
  <si>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</si>
  <si>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</si>
  <si>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</si>
  <si>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</si>
  <si>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</si>
  <si>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</si>
  <si>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</si>
  <si>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</si>
  <si>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</si>
  <si>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</si>
  <si>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</si>
  <si>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</si>
  <si>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</si>
  <si>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</si>
  <si>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</si>
  <si>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</si>
  <si>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</si>
  <si>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</si>
  <si>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</si>
  <si>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</si>
  <si>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</si>
  <si>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</si>
  <si>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</si>
  <si>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</si>
  <si>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</si>
  <si>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</si>
  <si>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</si>
  <si>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</si>
  <si>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</si>
  <si>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</si>
  <si>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</si>
  <si>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</si>
  <si>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</si>
  <si>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</si>
  <si>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</si>
  <si>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</si>
  <si>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</si>
  <si>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</si>
  <si>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</si>
  <si>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</si>
  <si>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</si>
  <si>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</si>
  <si>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</si>
  <si>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</si>
  <si>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</si>
  <si>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</si>
  <si>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</si>
  <si>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</si>
  <si>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</si>
  <si>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</si>
  <si>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</si>
  <si>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</si>
  <si>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</si>
  <si>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</si>
  <si>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</si>
  <si>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</si>
  <si>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</si>
  <si>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</si>
  <si>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</si>
  <si>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</si>
  <si>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</si>
  <si>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</si>
  <si>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</si>
  <si>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</si>
  <si>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</si>
  <si>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</si>
  <si>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</si>
  <si>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</si>
  <si>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</si>
  <si>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</si>
  <si>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</si>
  <si>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</si>
  <si>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</si>
  <si>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</si>
  <si>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</si>
  <si>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</si>
  <si>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</si>
  <si>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</si>
  <si>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</si>
  <si>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</si>
  <si>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</si>
  <si>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</si>
  <si>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</si>
  <si>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</si>
  <si>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</si>
  <si>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</si>
  <si>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</si>
  <si>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</si>
  <si>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</si>
  <si>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</si>
  <si>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</si>
  <si>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</si>
  <si>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</si>
  <si>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</si>
  <si>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</si>
  <si>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</si>
  <si>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</si>
  <si>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</si>
  <si>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</si>
  <si>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</si>
  <si>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</si>
  <si>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</si>
  <si>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</si>
  <si>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</si>
  <si>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</si>
  <si>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</si>
  <si>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</si>
  <si>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</si>
  <si>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</si>
  <si>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</si>
  <si>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</si>
  <si>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</si>
  <si>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</si>
  <si>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</si>
  <si>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</si>
  <si>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</si>
  <si>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</si>
  <si>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</si>
  <si>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</si>
  <si>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</si>
  <si>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</si>
  <si>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</si>
  <si>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</si>
  <si>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</si>
  <si>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</si>
  <si>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</si>
  <si>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</si>
  <si>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</si>
  <si>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</si>
  <si>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</si>
  <si>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</si>
  <si>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</si>
  <si>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</si>
  <si>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</si>
  <si>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</si>
  <si>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</si>
  <si>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</si>
  <si>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</si>
  <si>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</si>
  <si>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</si>
  <si>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</si>
  <si>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</si>
  <si>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</si>
  <si>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</si>
  <si>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</si>
  <si>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</si>
  <si>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</si>
  <si>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</si>
  <si>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</si>
  <si>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</si>
  <si>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</si>
  <si>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</si>
  <si>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</si>
  <si>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</si>
  <si>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</si>
  <si>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</si>
  <si>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</si>
  <si>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</si>
  <si>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</si>
  <si>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</si>
  <si>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</si>
  <si>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</si>
  <si>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</si>
  <si>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</si>
  <si>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</si>
  <si>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</si>
  <si>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</si>
  <si>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</si>
  <si>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</si>
  <si>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</si>
  <si>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</si>
  <si>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</si>
  <si>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</si>
  <si>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</si>
  <si>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</si>
  <si>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</si>
  <si>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</si>
  <si>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</si>
  <si>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</si>
  <si>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</si>
  <si>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</si>
  <si>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</si>
  <si>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</si>
  <si>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</si>
  <si>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</si>
  <si>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</si>
  <si>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</si>
  <si>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</si>
  <si>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</si>
  <si>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</si>
  <si>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</si>
  <si>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</si>
  <si>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</si>
  <si>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</si>
  <si>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</si>
  <si>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</si>
  <si>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</si>
  <si>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</si>
  <si>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</si>
  <si>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</si>
  <si>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</si>
  <si>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</si>
  <si>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</si>
  <si>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</si>
  <si>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</si>
  <si>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</si>
  <si>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</si>
  <si>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</si>
  <si>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</si>
  <si>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</si>
  <si>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</si>
  <si>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</si>
  <si>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</si>
  <si>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</si>
  <si>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</si>
  <si>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</si>
  <si>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</si>
  <si>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</si>
  <si>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</si>
  <si>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</si>
  <si>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</si>
  <si>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</si>
  <si>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</si>
  <si>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</si>
  <si>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</si>
  <si>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</si>
  <si>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</si>
  <si>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</si>
  <si>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</si>
  <si>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</si>
  <si>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</si>
  <si>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</si>
  <si>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</si>
  <si>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</si>
  <si>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</si>
  <si>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</si>
  <si>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</si>
  <si>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</si>
  <si>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</si>
  <si>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</si>
  <si>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</si>
  <si>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</si>
  <si>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</si>
  <si>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</si>
  <si>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</si>
  <si>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</si>
  <si>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</si>
  <si>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</si>
  <si>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</si>
  <si>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</si>
  <si>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</si>
  <si>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</si>
  <si>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</si>
  <si>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</si>
  <si>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</si>
  <si>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</si>
  <si>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</si>
  <si>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</si>
  <si>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</si>
  <si>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</si>
  <si>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</si>
  <si>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</si>
  <si>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</si>
  <si>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</si>
  <si>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</si>
  <si>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</si>
  <si>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</si>
  <si>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</si>
  <si>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</si>
  <si>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</si>
  <si>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</si>
  <si>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</si>
  <si>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</si>
  <si>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</si>
  <si>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</si>
  <si>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</si>
  <si>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</si>
  <si>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</si>
  <si>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</si>
  <si>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</si>
  <si>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</si>
  <si>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</si>
  <si>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</si>
  <si>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</si>
  <si>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</si>
  <si>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</si>
  <si>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</si>
  <si>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</si>
  <si>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</si>
  <si>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</si>
  <si>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</si>
  <si>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</si>
  <si>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</si>
  <si>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</si>
  <si>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</si>
  <si>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</si>
  <si>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</si>
  <si>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</si>
  <si>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</si>
  <si>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</si>
  <si>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</si>
  <si>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</si>
  <si>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</si>
  <si>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</si>
  <si>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</si>
  <si>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</si>
  <si>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</si>
  <si>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</si>
  <si>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</si>
  <si>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</si>
  <si>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</si>
  <si>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</si>
  <si>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</si>
  <si>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</si>
  <si>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</si>
  <si>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</si>
  <si>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</si>
  <si>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</si>
  <si>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</si>
  <si>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</si>
  <si>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</si>
  <si>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</si>
  <si>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</si>
  <si>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</si>
  <si>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</si>
  <si>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</si>
  <si>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</si>
  <si>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</si>
  <si>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</si>
  <si>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</si>
  <si>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</si>
  <si>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</si>
  <si>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</si>
  <si>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</si>
  <si>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</si>
  <si>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</si>
  <si>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</si>
  <si>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</si>
  <si>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</si>
  <si>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</si>
  <si>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</si>
  <si>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</si>
  <si>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</si>
  <si>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</si>
  <si>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</si>
  <si>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</si>
  <si>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</si>
  <si>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</si>
  <si>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</si>
  <si>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</si>
  <si>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</si>
  <si>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</si>
  <si>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</si>
  <si>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</si>
  <si>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</si>
  <si>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</si>
  <si>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</si>
  <si>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</si>
  <si>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</si>
  <si>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</si>
  <si>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</si>
  <si>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</si>
  <si>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</si>
  <si>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</si>
  <si>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</si>
  <si>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</si>
  <si>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</si>
  <si>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</si>
  <si>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</si>
  <si>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</si>
  <si>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</si>
  <si>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</si>
  <si>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</si>
  <si>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</si>
  <si>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</si>
  <si>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</si>
  <si>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</si>
  <si>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</si>
  <si>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</si>
  <si>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</si>
  <si>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</si>
  <si>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</si>
  <si>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</si>
  <si>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</si>
  <si>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</si>
  <si>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</si>
  <si>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</si>
  <si>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</si>
  <si>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</si>
  <si>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</si>
  <si>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</si>
  <si>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</si>
  <si>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</si>
  <si>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</si>
  <si>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</si>
  <si>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</si>
  <si>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</si>
  <si>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</si>
  <si>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</si>
  <si>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</si>
  <si>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</si>
  <si>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</si>
  <si>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</si>
  <si>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</si>
  <si>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</si>
  <si>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</si>
  <si>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</si>
  <si>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</si>
  <si>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</si>
  <si>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</si>
  <si>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</si>
  <si>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</si>
  <si>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</si>
  <si>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</si>
  <si>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</si>
  <si>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</si>
  <si>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</si>
  <si>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</si>
  <si>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</si>
  <si>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</si>
  <si>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</si>
  <si>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</si>
  <si>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</si>
  <si>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</si>
  <si>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</si>
  <si>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</si>
  <si>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</si>
  <si>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</si>
  <si>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</si>
  <si>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</si>
  <si>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</si>
  <si>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</si>
  <si>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</si>
  <si>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</si>
  <si>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</si>
  <si>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</si>
  <si>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</si>
  <si>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</si>
  <si>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</si>
  <si>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</si>
  <si>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</si>
  <si>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</si>
  <si>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</si>
  <si>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</si>
  <si>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</si>
  <si>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</si>
  <si>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</si>
  <si>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</si>
  <si>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</si>
  <si>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</si>
  <si>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</si>
  <si>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</si>
  <si>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</si>
  <si>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</si>
  <si>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</si>
  <si>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</si>
  <si>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</si>
  <si>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</si>
  <si>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</si>
  <si>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</si>
  <si>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</si>
  <si>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</si>
  <si>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</si>
  <si>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</si>
  <si>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</si>
  <si>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</si>
  <si>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</si>
  <si>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</si>
  <si>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</si>
  <si>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</si>
  <si>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</si>
  <si>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</si>
  <si>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</si>
  <si>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</si>
  <si>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</si>
  <si>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</si>
  <si>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</si>
  <si>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</si>
  <si>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</si>
  <si>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</si>
  <si>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</si>
  <si>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</si>
  <si>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</si>
  <si>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</si>
  <si>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</si>
  <si>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</si>
  <si>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</si>
  <si>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</si>
  <si>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</si>
  <si>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</si>
  <si>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</si>
  <si>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</si>
  <si>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</si>
  <si>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</si>
  <si>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</si>
  <si>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</si>
  <si>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</si>
  <si>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</si>
  <si>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</si>
  <si>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</si>
  <si>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</si>
  <si>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</si>
  <si>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</si>
  <si>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</si>
  <si>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</si>
  <si>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</si>
  <si>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</si>
  <si>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</si>
  <si>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</si>
  <si>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</si>
  <si>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</si>
  <si>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</si>
  <si>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</si>
  <si>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</si>
  <si>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</si>
  <si>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</si>
  <si>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</si>
  <si>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</si>
  <si>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</si>
  <si>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</si>
  <si>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</si>
  <si>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</si>
  <si>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</si>
  <si>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</si>
  <si>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</si>
  <si>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</si>
  <si>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</si>
  <si>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</si>
  <si>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</si>
  <si>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</si>
  <si>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</si>
  <si>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</si>
  <si>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</si>
  <si>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</si>
  <si>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</si>
  <si>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</si>
  <si>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</si>
  <si>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</si>
  <si>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</si>
  <si>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</si>
  <si>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</si>
  <si>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</si>
  <si>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</si>
  <si>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</si>
  <si>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</si>
  <si>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</si>
  <si>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</si>
  <si>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</si>
  <si>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</si>
  <si>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</si>
  <si>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</si>
  <si>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</si>
  <si>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</si>
  <si>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</si>
  <si>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</si>
  <si>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</si>
  <si>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</si>
  <si>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</si>
  <si>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</si>
  <si>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</si>
  <si>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</si>
  <si>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</si>
  <si>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</si>
  <si>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</si>
  <si>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</si>
  <si>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</si>
  <si>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</si>
  <si>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</si>
  <si>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</si>
  <si>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</si>
  <si>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</si>
  <si>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</si>
  <si>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</si>
  <si>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</si>
  <si>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</si>
  <si>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</si>
  <si>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</si>
  <si>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</si>
  <si>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</si>
  <si>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</si>
  <si>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</si>
  <si>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</si>
  <si>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</si>
  <si>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</si>
  <si>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</si>
  <si>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</si>
  <si>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</si>
  <si>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</si>
  <si>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</si>
  <si>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</si>
  <si>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</si>
  <si>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</si>
  <si>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</si>
  <si>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</si>
  <si>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</si>
  <si>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</si>
  <si>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</si>
  <si>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</si>
  <si>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</si>
  <si>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</si>
  <si>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</si>
  <si>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</si>
  <si>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</si>
  <si>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</si>
  <si>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</si>
  <si>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</si>
  <si>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</si>
  <si>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</si>
  <si>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</si>
  <si>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</si>
  <si>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</si>
  <si>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</si>
  <si>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</si>
  <si>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</si>
  <si>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</si>
  <si>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</si>
  <si>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</si>
  <si>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</si>
  <si>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</si>
  <si>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</si>
  <si>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</si>
  <si>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</si>
  <si>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</si>
  <si>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</si>
  <si>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</si>
  <si>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</si>
  <si>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</si>
  <si>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</si>
  <si>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</si>
  <si>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</si>
  <si>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</si>
  <si>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</si>
  <si>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</si>
  <si>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</si>
  <si>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</si>
  <si>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</si>
  <si>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</si>
  <si>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</si>
  <si>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</si>
  <si>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</si>
  <si>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</si>
  <si>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</si>
  <si>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</si>
  <si>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</si>
  <si>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</si>
  <si>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</si>
  <si>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</si>
  <si>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</si>
  <si>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</si>
  <si>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</si>
  <si>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</si>
  <si>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</si>
  <si>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</si>
  <si>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</si>
  <si>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</si>
  <si>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</si>
  <si>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</si>
  <si>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</si>
  <si>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</si>
  <si>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</si>
  <si>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</si>
  <si>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</si>
  <si>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</si>
  <si>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</si>
  <si>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</si>
  <si>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</si>
  <si>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</si>
  <si>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</si>
  <si>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</si>
  <si>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</si>
  <si>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</si>
  <si>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</si>
  <si>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</si>
  <si>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</si>
  <si>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</si>
  <si>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</si>
  <si>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</si>
  <si>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</si>
  <si>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</si>
  <si>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</si>
  <si>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</si>
  <si>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</si>
  <si>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</si>
  <si>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</si>
  <si>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</si>
  <si>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</si>
  <si>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</si>
  <si>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</si>
  <si>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</si>
  <si>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</si>
  <si>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</si>
  <si>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</si>
  <si>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</si>
  <si>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</si>
  <si>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</si>
  <si>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</si>
  <si>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</si>
  <si>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</si>
  <si>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</si>
  <si>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</si>
  <si>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</si>
  <si>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</si>
  <si>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</si>
  <si>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</si>
  <si>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</si>
  <si>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</si>
  <si>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</si>
  <si>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</si>
  <si>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</si>
  <si>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</si>
  <si>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</si>
  <si>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</si>
  <si>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</si>
  <si>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</si>
  <si>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</si>
  <si>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</si>
  <si>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</si>
  <si>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</si>
  <si>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</si>
  <si>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</si>
  <si>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</si>
  <si>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</si>
  <si>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</si>
  <si>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</si>
  <si>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</si>
  <si>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</si>
  <si>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</si>
  <si>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</si>
  <si>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</si>
  <si>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</si>
  <si>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</si>
  <si>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</si>
  <si>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</si>
  <si>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</si>
  <si>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</si>
  <si>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</si>
  <si>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</si>
  <si>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</si>
  <si>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</si>
  <si>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</si>
  <si>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</si>
  <si>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</si>
  <si>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</si>
  <si>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</si>
  <si>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</si>
  <si>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</si>
  <si>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</si>
  <si>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</si>
  <si>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</si>
  <si>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</si>
  <si>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</si>
  <si>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</si>
  <si>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</si>
  <si>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</si>
  <si>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</si>
  <si>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</si>
  <si>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</si>
  <si>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</si>
  <si>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</si>
  <si>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</si>
  <si>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</si>
  <si>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</si>
  <si>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</si>
  <si>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</si>
  <si>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</si>
  <si>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</si>
  <si>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</si>
  <si>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</si>
  <si>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</si>
  <si>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</si>
  <si>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</si>
  <si>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</si>
  <si>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</si>
  <si>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</si>
  <si>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</si>
  <si>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</si>
  <si>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</si>
  <si>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</si>
  <si>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</si>
  <si>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</si>
  <si>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</si>
  <si>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</si>
  <si>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</si>
  <si>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</si>
  <si>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</si>
  <si>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</si>
  <si>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</si>
  <si>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</si>
  <si>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</si>
  <si>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</si>
  <si>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</si>
  <si>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</si>
  <si>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</si>
  <si>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</si>
  <si>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</si>
  <si>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</si>
  <si>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</si>
  <si>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</si>
  <si>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</si>
  <si>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</si>
  <si>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</si>
  <si>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</si>
  <si>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</si>
  <si>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</si>
  <si>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</si>
  <si>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</si>
  <si>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</si>
  <si>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</si>
  <si>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</si>
  <si>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</si>
  <si>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</si>
  <si>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</si>
  <si>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</si>
  <si>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</si>
  <si>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</si>
  <si>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</si>
  <si>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</si>
  <si>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</si>
  <si>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</si>
  <si>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</si>
  <si>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</si>
  <si>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</si>
  <si>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</si>
  <si>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</si>
  <si>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</si>
  <si>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</si>
  <si>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</si>
  <si>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</si>
  <si>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</si>
  <si>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</si>
  <si>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</si>
  <si>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</si>
  <si>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</si>
  <si>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</si>
  <si>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</si>
  <si>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</si>
  <si>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</si>
  <si>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</si>
  <si>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</si>
  <si>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</si>
  <si>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</si>
  <si>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</si>
  <si>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</si>
  <si>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</si>
  <si>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</si>
  <si>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</si>
  <si>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</si>
  <si>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</si>
  <si>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</si>
  <si>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</si>
  <si>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</si>
  <si>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</si>
  <si>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</si>
  <si>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</si>
  <si>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</si>
  <si>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</si>
  <si>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</si>
  <si>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</si>
  <si>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</si>
  <si>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</si>
  <si>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</si>
  <si>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</si>
  <si>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</si>
  <si>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</si>
  <si>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</si>
  <si>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</si>
  <si>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</si>
  <si>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</si>
  <si>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</si>
  <si>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</si>
  <si>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</si>
  <si>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</si>
  <si>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</si>
  <si>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</si>
  <si>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</si>
  <si>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</si>
  <si>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</si>
  <si>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</si>
  <si>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</si>
  <si>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</si>
  <si>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</si>
  <si>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</si>
  <si>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</si>
  <si>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</si>
  <si>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</si>
  <si>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</si>
  <si>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</si>
  <si>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</si>
  <si>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</si>
  <si>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</si>
  <si>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</si>
  <si>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</si>
  <si>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</si>
  <si>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</si>
  <si>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</si>
  <si>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</si>
  <si>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</si>
  <si>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</si>
  <si>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</si>
  <si>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</si>
  <si>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</si>
  <si>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</si>
  <si>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</si>
  <si>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</si>
  <si>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</si>
  <si>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</si>
  <si>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</si>
  <si>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</si>
  <si>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</si>
  <si>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</si>
  <si>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</si>
  <si>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</si>
  <si>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</si>
  <si>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</si>
  <si>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</si>
  <si>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</si>
  <si>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</si>
  <si>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</si>
  <si>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</si>
  <si>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</si>
  <si>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</si>
  <si>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</si>
  <si>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</si>
  <si>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</si>
  <si>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</si>
  <si>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</si>
  <si>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</si>
  <si>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</si>
  <si>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</si>
  <si>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</si>
  <si>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</si>
  <si>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</si>
  <si>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</si>
  <si>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</si>
  <si>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</si>
  <si>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</si>
  <si>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</si>
  <si>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</si>
  <si>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</si>
  <si>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</si>
  <si>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</si>
  <si>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</si>
  <si>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</si>
  <si>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</si>
  <si>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</si>
  <si>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</si>
  <si>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</si>
  <si>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</si>
  <si>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</si>
  <si>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</si>
  <si>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</si>
  <si>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</si>
  <si>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</si>
  <si>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</si>
  <si>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</si>
  <si>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</si>
  <si>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</si>
  <si>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</si>
  <si>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</si>
  <si>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</si>
  <si>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</si>
  <si>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</si>
  <si>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</si>
  <si>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</si>
  <si>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</si>
  <si>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</si>
  <si>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</si>
  <si>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</si>
  <si>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</si>
  <si>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</si>
  <si>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</si>
  <si>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</si>
  <si>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</si>
  <si>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</si>
  <si>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</si>
  <si>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</si>
  <si>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</si>
  <si>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</si>
  <si>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</si>
  <si>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</si>
  <si>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</si>
  <si>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</si>
  <si>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</si>
  <si>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</si>
  <si>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</si>
  <si>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</si>
  <si>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</si>
  <si>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</si>
  <si>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</si>
  <si>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</si>
  <si>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</si>
  <si>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</si>
  <si>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</si>
  <si>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</si>
  <si>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</si>
  <si>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</si>
  <si>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</si>
  <si>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</si>
  <si>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</si>
  <si>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</si>
  <si>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</si>
  <si>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</si>
  <si>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</si>
  <si>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</si>
  <si>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</si>
  <si>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</si>
  <si>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</si>
  <si>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</si>
  <si>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</si>
  <si>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</si>
  <si>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</si>
  <si>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</si>
  <si>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</si>
  <si>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</si>
  <si>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</si>
  <si>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</si>
  <si>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</si>
  <si>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</si>
  <si>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</si>
  <si>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</si>
  <si>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</si>
  <si>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</si>
  <si>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</si>
  <si>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</si>
  <si>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</si>
  <si>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</si>
  <si>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</si>
  <si>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</si>
  <si>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</si>
  <si>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</si>
  <si>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</si>
  <si>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</si>
  <si>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</si>
  <si>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</si>
  <si>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</si>
  <si>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</si>
  <si>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</si>
  <si>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</si>
  <si>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</si>
  <si>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</si>
  <si>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</si>
  <si>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</si>
  <si>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</si>
  <si>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</si>
  <si>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</si>
  <si>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</si>
  <si>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</si>
  <si>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</si>
  <si>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</si>
  <si>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</si>
  <si>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</si>
  <si>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</si>
  <si>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</si>
  <si>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</si>
  <si>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</si>
  <si>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</si>
  <si>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</si>
  <si>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</si>
  <si>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</si>
  <si>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</si>
  <si>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</si>
  <si>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</si>
  <si>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</si>
  <si>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</si>
  <si>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</si>
  <si>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</si>
  <si>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</si>
  <si>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</si>
  <si>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</si>
  <si>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</si>
  <si>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</si>
  <si>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</si>
  <si>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</si>
  <si>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</si>
  <si>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</si>
  <si>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</si>
  <si>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</si>
  <si>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</si>
  <si>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</si>
  <si>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</si>
  <si>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</si>
  <si>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</si>
  <si>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</si>
  <si>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</si>
  <si>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</si>
  <si>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</si>
  <si>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</si>
  <si>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</si>
  <si>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</si>
  <si>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</si>
  <si>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</si>
  <si>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</si>
  <si>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</si>
  <si>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</si>
  <si>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</si>
  <si>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</si>
  <si>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</si>
  <si>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</si>
  <si>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</si>
  <si>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</si>
  <si>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</si>
  <si>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</si>
  <si>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</si>
  <si>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</si>
  <si>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</si>
  <si>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</si>
  <si>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</si>
  <si>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</si>
  <si>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</si>
  <si>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</si>
  <si>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</si>
  <si>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</si>
  <si>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</si>
  <si>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</si>
  <si>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</si>
  <si>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</si>
  <si>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</si>
  <si>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</si>
  <si>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</si>
  <si>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</si>
  <si>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</si>
  <si>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</si>
  <si>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</si>
  <si>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</si>
  <si>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</si>
  <si>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</si>
  <si>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</si>
  <si>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</si>
  <si>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</si>
  <si>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</si>
  <si>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</si>
  <si>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</si>
  <si>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</si>
  <si>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</si>
  <si>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</si>
  <si>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</si>
  <si>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</si>
  <si>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</si>
  <si>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</si>
  <si>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</si>
  <si>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</si>
  <si>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</si>
  <si>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</si>
  <si>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</si>
  <si>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</si>
  <si>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</si>
  <si>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</si>
  <si>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</si>
  <si>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</si>
  <si>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</si>
  <si>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</si>
  <si>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</si>
  <si>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</si>
  <si>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</si>
  <si>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</si>
  <si>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</si>
  <si>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</si>
  <si>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</si>
  <si>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</si>
  <si>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</si>
  <si>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</si>
  <si>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</si>
  <si>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</si>
  <si>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</si>
  <si>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</si>
  <si>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</si>
  <si>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</si>
  <si>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</si>
  <si>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</si>
  <si>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</si>
  <si>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</si>
  <si>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</si>
  <si>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</si>
  <si>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</si>
  <si>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</si>
  <si>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</si>
  <si>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</si>
  <si>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</si>
  <si>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</si>
  <si>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</si>
  <si>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</si>
  <si>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</si>
  <si>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</si>
  <si>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</si>
  <si>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</si>
  <si>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</si>
  <si>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</si>
  <si>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</si>
  <si>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</si>
  <si>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</si>
  <si>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</si>
  <si>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</si>
  <si>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</si>
  <si>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</si>
  <si>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</si>
  <si>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</si>
  <si>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</si>
  <si>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</si>
  <si>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</si>
  <si>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</si>
  <si>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</si>
  <si>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</si>
  <si>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</si>
  <si>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</si>
  <si>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</si>
  <si>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</si>
  <si>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</si>
  <si>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</si>
  <si>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</si>
  <si>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</si>
  <si>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</si>
  <si>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</si>
  <si>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</si>
  <si>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</si>
  <si>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</si>
  <si>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</si>
  <si>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</si>
  <si>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</si>
  <si>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</si>
  <si>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</si>
  <si>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</si>
  <si>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</si>
  <si>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</si>
  <si>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</si>
  <si>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</si>
  <si>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</si>
  <si>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</si>
  <si>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</si>
  <si>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</si>
  <si>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</si>
  <si>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</si>
  <si>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</si>
  <si>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</si>
  <si>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</si>
  <si>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</si>
  <si>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</si>
  <si>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</si>
  <si>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</si>
  <si>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</si>
  <si>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</si>
  <si>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</si>
  <si>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</si>
  <si>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</si>
  <si>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</si>
  <si>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</si>
  <si>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</si>
  <si>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</si>
  <si>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</si>
  <si>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</si>
  <si>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</si>
  <si>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</si>
  <si>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</si>
  <si>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</si>
  <si>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</si>
  <si>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</si>
  <si>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</si>
  <si>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</si>
  <si>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</si>
  <si>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</si>
  <si>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</si>
  <si>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</si>
  <si>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</si>
  <si>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</si>
  <si>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</si>
  <si>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</si>
  <si>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</si>
  <si>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</si>
  <si>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</si>
  <si>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</si>
  <si>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</si>
  <si>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</si>
  <si>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</si>
  <si>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</si>
  <si>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</si>
  <si>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</si>
  <si>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</si>
  <si>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</si>
  <si>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</si>
  <si>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</si>
  <si>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</si>
  <si>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</si>
  <si>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</si>
  <si>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</si>
  <si>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</si>
  <si>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</si>
  <si>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</si>
  <si>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</si>
  <si>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</si>
  <si>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</si>
  <si>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</si>
  <si>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</si>
  <si>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</si>
  <si>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</si>
  <si>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</si>
  <si>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</si>
  <si>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</si>
  <si>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</si>
  <si>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</si>
  <si>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</si>
  <si>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</si>
  <si>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</si>
  <si>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</si>
  <si>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</si>
  <si>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</si>
  <si>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</si>
  <si>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</si>
  <si>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</si>
  <si>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</si>
  <si>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</si>
  <si>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</si>
  <si>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</si>
  <si>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</si>
  <si>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</si>
  <si>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</si>
  <si>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</si>
  <si>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</si>
  <si>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</si>
  <si>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</si>
  <si>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</si>
  <si>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</si>
  <si>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</si>
  <si>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</si>
  <si>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</si>
  <si>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</si>
  <si>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</si>
  <si>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</si>
  <si>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</si>
  <si>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</si>
  <si>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</si>
  <si>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</si>
  <si>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</si>
  <si>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</si>
  <si>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</si>
  <si>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</si>
  <si>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</si>
  <si>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</si>
  <si>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</si>
  <si>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</si>
  <si>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</si>
  <si>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</si>
  <si>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</si>
  <si>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</si>
  <si>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</si>
  <si>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</si>
  <si>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</si>
  <si>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</si>
  <si>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</si>
  <si>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</si>
  <si>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</si>
  <si>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</si>
  <si>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</si>
  <si>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</si>
  <si>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</si>
  <si>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</si>
  <si>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</si>
  <si>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</si>
  <si>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</si>
  <si>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</si>
  <si>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</si>
  <si>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</si>
  <si>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</si>
  <si>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</si>
  <si>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</si>
  <si>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</si>
  <si>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</si>
  <si>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</si>
  <si>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</si>
  <si>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</si>
  <si>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</si>
  <si>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</si>
  <si>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</si>
  <si>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</si>
  <si>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</si>
  <si>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</si>
  <si>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</si>
  <si>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</si>
  <si>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</si>
  <si>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</si>
  <si>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</si>
  <si>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</si>
  <si>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</si>
  <si>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</si>
  <si>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</si>
  <si>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</si>
  <si>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</si>
  <si>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</si>
  <si>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</si>
  <si>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</si>
  <si>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</si>
  <si>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</si>
  <si>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</si>
  <si>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</si>
  <si>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</si>
  <si>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</si>
  <si>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</si>
  <si>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</si>
  <si>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</si>
  <si>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</si>
  <si>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</si>
  <si>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</si>
  <si>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</si>
  <si>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</si>
  <si>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</si>
  <si>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</si>
  <si>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</si>
  <si>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</si>
  <si>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</si>
  <si>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</si>
  <si>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</si>
  <si>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</si>
  <si>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</si>
  <si>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</si>
  <si>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</si>
  <si>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</si>
  <si>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</si>
  <si>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</si>
  <si>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</si>
  <si>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</si>
  <si>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</si>
  <si>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</si>
  <si>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</si>
  <si>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</si>
  <si>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</si>
  <si>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</si>
  <si>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</si>
  <si>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</si>
  <si>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</si>
  <si>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</si>
  <si>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</si>
  <si>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</si>
  <si>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</si>
  <si>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</si>
  <si>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</si>
  <si>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</si>
  <si>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</si>
  <si>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</si>
  <si>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</si>
  <si>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</si>
  <si>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</si>
  <si>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</si>
  <si>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</si>
  <si>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</si>
  <si>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</si>
  <si>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</si>
  <si>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</si>
  <si>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</si>
  <si>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</si>
  <si>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</si>
  <si>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</si>
  <si>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</si>
  <si>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</si>
  <si>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</si>
  <si>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</si>
  <si>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</si>
  <si>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</si>
  <si>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</si>
  <si>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</si>
  <si>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</si>
  <si>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</si>
  <si>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</si>
  <si>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</si>
  <si>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</si>
  <si>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</si>
  <si>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</si>
  <si>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</si>
  <si>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</si>
  <si>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</si>
  <si>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</si>
  <si>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</si>
  <si>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</si>
  <si>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</si>
  <si>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</si>
  <si>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</si>
  <si>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</si>
  <si>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</si>
  <si>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</si>
  <si>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</si>
  <si>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</si>
  <si>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</si>
  <si>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</si>
  <si>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</si>
  <si>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</si>
  <si>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</si>
  <si>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</si>
  <si>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</si>
  <si>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</si>
  <si>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</si>
  <si>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</si>
  <si>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</si>
  <si>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</si>
  <si>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</si>
  <si>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</si>
  <si>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</si>
  <si>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</si>
  <si>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</si>
  <si>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</si>
  <si>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</si>
  <si>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</si>
  <si>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</si>
  <si>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</si>
  <si>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</si>
  <si>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</si>
  <si>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</si>
  <si>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</si>
  <si>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</si>
  <si>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</si>
  <si>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</si>
  <si>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</si>
  <si>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</si>
  <si>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</si>
  <si>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</si>
  <si>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</si>
  <si>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</si>
  <si>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</si>
  <si>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</si>
  <si>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</si>
  <si>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</si>
  <si>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</si>
  <si>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</si>
  <si>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</si>
  <si>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</si>
  <si>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</si>
  <si>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</si>
  <si>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</si>
  <si>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</si>
  <si>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</si>
  <si>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</si>
  <si>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</si>
  <si>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</si>
  <si>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</si>
  <si>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</si>
  <si>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</si>
  <si>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</si>
  <si>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</si>
  <si>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</si>
  <si>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</si>
  <si>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</si>
  <si>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</si>
  <si>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</si>
  <si>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</si>
  <si>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</si>
  <si>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</si>
  <si>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</si>
  <si>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</si>
  <si>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</si>
  <si>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</si>
  <si>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</si>
  <si>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</si>
  <si>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</si>
  <si>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</si>
  <si>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</si>
  <si>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</si>
  <si>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</si>
  <si>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</si>
  <si>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</si>
  <si>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</si>
  <si>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</si>
  <si>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</si>
  <si>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</si>
  <si>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</si>
  <si>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</si>
  <si>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</si>
  <si>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</si>
  <si>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</si>
  <si>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</si>
  <si>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</si>
  <si>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</si>
  <si>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</si>
  <si>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</si>
  <si>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</si>
  <si>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</si>
  <si>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</si>
  <si>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</si>
  <si>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</si>
  <si>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</si>
  <si>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</si>
  <si>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</si>
  <si>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</si>
  <si>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</si>
  <si>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</si>
  <si>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</si>
  <si>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</si>
  <si>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</si>
  <si>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</si>
  <si>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</si>
  <si>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</si>
  <si>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</si>
  <si>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</si>
  <si>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</si>
  <si>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</si>
  <si>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</si>
  <si>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</si>
  <si>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</si>
  <si>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</si>
  <si>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</si>
  <si>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</si>
  <si>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</si>
  <si>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</si>
  <si>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</si>
  <si>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</si>
  <si>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</si>
  <si>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</si>
  <si>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</si>
  <si>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</si>
  <si>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</si>
  <si>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</si>
  <si>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</si>
  <si>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</si>
  <si>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</si>
  <si>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</si>
  <si>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</si>
  <si>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</si>
  <si>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</si>
  <si>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</si>
  <si>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</si>
  <si>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</si>
  <si>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</si>
  <si>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</si>
  <si>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</si>
  <si>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</si>
  <si>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</si>
  <si>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</si>
  <si>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</si>
  <si>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</si>
  <si>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</si>
  <si>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</si>
  <si>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</si>
  <si>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</si>
  <si>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</si>
  <si>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</si>
  <si>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</si>
  <si>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</si>
  <si>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</si>
  <si>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</si>
  <si>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</si>
  <si>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</si>
  <si>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</si>
  <si>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</si>
  <si>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</si>
  <si>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</si>
  <si>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</si>
  <si>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</si>
  <si>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</si>
  <si>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</si>
  <si>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</si>
  <si>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</si>
  <si>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</si>
  <si>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</si>
  <si>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</si>
  <si>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</si>
  <si>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</si>
  <si>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</si>
  <si>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</si>
  <si>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</si>
  <si>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</si>
  <si>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</si>
  <si>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</si>
  <si>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</si>
  <si>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</si>
  <si>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</si>
  <si>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</si>
  <si>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</si>
  <si>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</si>
  <si>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</si>
  <si>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</si>
  <si>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</si>
  <si>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</si>
  <si>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</si>
  <si>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</si>
  <si>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</si>
  <si>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</si>
  <si>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</si>
  <si>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</si>
  <si>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</si>
  <si>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</si>
  <si>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</si>
  <si>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</si>
  <si>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</si>
  <si>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</si>
  <si>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</si>
  <si>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</si>
  <si>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</si>
  <si>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</si>
  <si>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</si>
  <si>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</si>
  <si>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</si>
  <si>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</si>
  <si>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</si>
  <si>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</si>
  <si>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</si>
  <si>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</si>
  <si>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</si>
  <si>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</si>
  <si>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</si>
  <si>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</si>
  <si>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</si>
  <si>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</si>
  <si>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</si>
  <si>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</si>
  <si>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</si>
  <si>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</si>
  <si>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</si>
  <si>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</si>
  <si>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</si>
  <si>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</si>
  <si>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</si>
  <si>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</si>
  <si>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</si>
  <si>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</si>
  <si>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</si>
  <si>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</si>
  <si>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</si>
  <si>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</si>
  <si>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</si>
  <si>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</si>
  <si>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</si>
  <si>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</si>
  <si>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</si>
  <si>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</si>
  <si>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</si>
  <si>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</si>
  <si>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</si>
  <si>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</si>
  <si>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</si>
  <si>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</si>
  <si>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</si>
  <si>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</si>
  <si>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</si>
  <si>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</si>
  <si>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</si>
  <si>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</si>
  <si>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</si>
  <si>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</si>
  <si>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</si>
  <si>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</si>
  <si>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</si>
  <si>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</si>
  <si>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</si>
  <si>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</si>
  <si>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</si>
  <si>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</si>
  <si>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</si>
  <si>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</si>
  <si>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</si>
  <si>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</si>
  <si>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</si>
  <si>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</si>
  <si>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</si>
  <si>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</si>
  <si>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</si>
  <si>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</si>
  <si>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</si>
  <si>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</si>
  <si>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</si>
  <si>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</si>
  <si>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</si>
  <si>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</si>
  <si>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</si>
  <si>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</si>
  <si>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</si>
  <si>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</si>
  <si>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</si>
  <si>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</si>
  <si>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</si>
  <si>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</si>
  <si>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</si>
  <si>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</si>
  <si>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</si>
  <si>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</si>
  <si>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</si>
  <si>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</si>
  <si>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</si>
  <si>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</si>
  <si>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</si>
  <si>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</si>
  <si>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</si>
  <si>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</si>
  <si>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</si>
  <si>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</si>
  <si>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</si>
  <si>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</si>
  <si>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</si>
  <si>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</si>
  <si>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</si>
  <si>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</si>
  <si>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</si>
  <si>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</si>
  <si>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</si>
  <si>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</si>
  <si>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</si>
  <si>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</si>
  <si>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</si>
  <si>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</si>
  <si>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</si>
  <si>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</si>
  <si>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</si>
  <si>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</si>
  <si>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</si>
  <si>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</si>
  <si>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</si>
  <si>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</si>
  <si>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</si>
  <si>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</si>
  <si>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</si>
  <si>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</si>
  <si>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</si>
  <si>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</si>
  <si>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</si>
  <si>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</si>
  <si>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</si>
  <si>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</si>
  <si>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</si>
  <si>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</si>
  <si>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</si>
  <si>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</si>
  <si>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</si>
  <si>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</si>
  <si>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</si>
  <si>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</si>
  <si>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</si>
  <si>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</si>
  <si>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</si>
  <si>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</si>
  <si>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</si>
  <si>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</si>
  <si>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</si>
  <si>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</si>
  <si>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</si>
  <si>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</si>
  <si>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</si>
  <si>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</si>
  <si>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</si>
  <si>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</si>
  <si>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</si>
  <si>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</si>
  <si>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</si>
  <si>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</si>
  <si>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</si>
  <si>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</si>
  <si>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</si>
  <si>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</si>
  <si>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</si>
  <si>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</si>
  <si>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</si>
  <si>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</si>
  <si>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</si>
  <si>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</si>
  <si>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</si>
  <si>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</si>
  <si>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</si>
  <si>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</si>
  <si>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</si>
  <si>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</si>
  <si>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</si>
  <si>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</si>
  <si>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</si>
  <si>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</si>
  <si>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</si>
  <si>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</si>
  <si>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</si>
  <si>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</si>
  <si>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</si>
  <si>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</si>
  <si>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</si>
  <si>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</si>
  <si>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</si>
  <si>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</si>
  <si>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</si>
  <si>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</si>
  <si>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</si>
  <si>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</si>
  <si>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</si>
  <si>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</si>
  <si>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</si>
  <si>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</si>
  <si>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</si>
  <si>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</si>
  <si>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</si>
  <si>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</si>
  <si>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</si>
  <si>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</si>
  <si>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</si>
  <si>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</si>
  <si>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</si>
  <si>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</si>
  <si>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</si>
  <si>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</si>
  <si>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</si>
  <si>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</si>
  <si>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</si>
  <si>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</si>
  <si>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</si>
  <si>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</si>
  <si>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</si>
  <si>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</si>
  <si>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</si>
  <si>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</si>
  <si>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</si>
  <si>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</si>
  <si>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</si>
  <si>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</si>
  <si>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</si>
  <si>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</si>
  <si>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</si>
  <si>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</si>
  <si>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</si>
  <si>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</si>
  <si>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</si>
  <si>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</si>
  <si>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</si>
  <si>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</si>
  <si>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</si>
  <si>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</si>
  <si>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</si>
  <si>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</si>
  <si>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</si>
  <si>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</si>
  <si>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</si>
  <si>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</si>
  <si>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</si>
  <si>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</si>
  <si>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</si>
  <si>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</si>
  <si>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</si>
  <si>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</si>
  <si>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</si>
  <si>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</si>
  <si>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</si>
  <si>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</si>
  <si>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</si>
  <si>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</si>
  <si>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</si>
  <si>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</si>
  <si>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</si>
  <si>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</si>
  <si>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</si>
  <si>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</si>
  <si>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</si>
  <si>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</si>
  <si>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</si>
  <si>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</si>
  <si>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</si>
  <si>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</si>
  <si>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</si>
  <si>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</si>
  <si>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</si>
  <si>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</si>
  <si>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</si>
  <si>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</si>
  <si>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</si>
  <si>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</si>
  <si>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</si>
  <si>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</si>
  <si>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</si>
  <si>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</si>
  <si>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</si>
  <si>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</si>
  <si>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</si>
  <si>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</si>
  <si>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</si>
  <si>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</si>
  <si>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</si>
  <si>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</si>
  <si>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</si>
  <si>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</si>
  <si>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</si>
  <si>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</si>
  <si>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</si>
  <si>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</si>
  <si>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</si>
  <si>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</si>
  <si>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</si>
  <si>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</si>
  <si>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</si>
  <si>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</si>
  <si>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</si>
  <si>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</si>
  <si>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</si>
  <si>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</si>
  <si>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</si>
  <si>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</si>
  <si>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</si>
  <si>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</si>
  <si>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</si>
  <si>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</si>
  <si>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</si>
  <si>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</si>
  <si>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</si>
  <si>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</si>
  <si>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</si>
  <si>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</si>
  <si>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</si>
  <si>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</si>
  <si>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</si>
  <si>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</si>
  <si>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</si>
  <si>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</si>
  <si>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</si>
  <si>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</si>
  <si>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</si>
  <si>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</si>
  <si>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</si>
  <si>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</si>
  <si>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</si>
  <si>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</si>
  <si>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</si>
  <si>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</si>
  <si>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</si>
  <si>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</si>
  <si>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</si>
  <si>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</si>
  <si>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</si>
  <si>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</si>
  <si>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</si>
  <si>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</si>
  <si>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</si>
  <si>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</si>
  <si>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</si>
  <si>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</si>
  <si>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</si>
  <si>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</si>
  <si>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</si>
  <si>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</si>
  <si>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</si>
  <si>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</si>
  <si>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</si>
  <si>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</si>
  <si>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</si>
  <si>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</si>
  <si>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</si>
  <si>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</si>
  <si>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</si>
  <si>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</si>
  <si>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</si>
  <si>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</si>
  <si>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</si>
  <si>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</si>
  <si>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</si>
  <si>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</si>
  <si>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</si>
  <si>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</si>
  <si>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</si>
  <si>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</si>
  <si>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</si>
  <si>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</si>
  <si>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</si>
  <si>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</si>
  <si>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</si>
  <si>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</si>
  <si>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</si>
  <si>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</si>
  <si>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</si>
  <si>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</si>
  <si>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</si>
  <si>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</si>
  <si>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</si>
  <si>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</si>
  <si>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</si>
  <si>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</si>
  <si>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</si>
  <si>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</si>
  <si>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</si>
  <si>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</si>
  <si>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</si>
  <si>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</si>
  <si>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</si>
  <si>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</si>
  <si>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</si>
  <si>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</si>
  <si>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</si>
  <si>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</si>
  <si>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</si>
  <si>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</si>
  <si>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</si>
  <si>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</si>
  <si>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</si>
  <si>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</si>
  <si>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</si>
  <si>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</si>
  <si>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</si>
  <si>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</si>
  <si>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</si>
  <si>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</si>
  <si>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</si>
  <si>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</si>
  <si>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</si>
  <si>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</si>
  <si>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</si>
  <si>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</si>
  <si>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</si>
  <si>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</si>
  <si>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</si>
  <si>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</si>
  <si>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</si>
  <si>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</si>
  <si>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</si>
  <si>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</si>
  <si>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</si>
  <si>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</si>
  <si>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</si>
  <si>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</si>
  <si>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</si>
  <si>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</si>
  <si>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</si>
  <si>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</si>
  <si>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</si>
  <si>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</si>
  <si>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</si>
  <si>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</si>
  <si>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</si>
  <si>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</si>
  <si>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</si>
  <si>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</si>
  <si>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</si>
  <si>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</si>
  <si>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</si>
  <si>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</si>
  <si>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</si>
  <si>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</si>
  <si>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</si>
  <si>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</si>
  <si>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</si>
  <si>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</si>
  <si>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</si>
  <si>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</si>
  <si>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</si>
  <si>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</si>
  <si>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</si>
  <si>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</si>
  <si>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</si>
  <si>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</si>
  <si>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</si>
  <si>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</si>
  <si>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</si>
  <si>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</si>
  <si>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</si>
  <si>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</si>
  <si>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</si>
  <si>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</si>
  <si>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</si>
  <si>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</si>
  <si>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</si>
  <si>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</si>
  <si>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</si>
  <si>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</si>
  <si>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</si>
  <si>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</si>
  <si>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</si>
  <si>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</si>
  <si>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</si>
  <si>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</si>
  <si>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</si>
  <si>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</si>
  <si>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</si>
  <si>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</si>
  <si>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</si>
  <si>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</si>
  <si>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</si>
  <si>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</si>
  <si>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</si>
  <si>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</si>
  <si>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</si>
  <si>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</si>
  <si>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</si>
  <si>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</si>
  <si>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</si>
  <si>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</si>
  <si>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</si>
  <si>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</si>
  <si>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</si>
  <si>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</si>
  <si>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</si>
  <si>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</si>
  <si>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</si>
  <si>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</si>
  <si>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</si>
  <si>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</si>
  <si>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</si>
  <si>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</si>
  <si>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</si>
  <si>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</si>
  <si>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</si>
  <si>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</si>
  <si>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</si>
  <si>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</si>
  <si>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</si>
  <si>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</si>
  <si>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</si>
  <si>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</si>
  <si>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</si>
  <si>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</si>
  <si>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</si>
  <si>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</si>
  <si>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</si>
  <si>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</si>
  <si>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</si>
  <si>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</si>
  <si>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</si>
  <si>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</si>
  <si>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</si>
  <si>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</si>
  <si>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</si>
  <si>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</si>
  <si>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</si>
  <si>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</si>
  <si>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</si>
  <si>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</si>
  <si>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</si>
  <si>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</si>
  <si>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</si>
  <si>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</si>
  <si>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</si>
  <si>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</si>
  <si>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</si>
  <si>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</si>
  <si>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</si>
  <si>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</si>
  <si>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</si>
  <si>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</si>
  <si>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</si>
  <si>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</si>
  <si>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</si>
  <si>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</si>
  <si>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</si>
  <si>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</si>
  <si>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</si>
  <si>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</si>
  <si>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</si>
  <si>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</si>
  <si>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</si>
  <si>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</si>
  <si>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</si>
  <si>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</si>
  <si>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</si>
  <si>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</si>
  <si>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</si>
  <si>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</si>
  <si>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</si>
  <si>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</si>
  <si>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</si>
  <si>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</si>
  <si>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</si>
  <si>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</si>
  <si>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</si>
  <si>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</si>
  <si>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</si>
  <si>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</si>
  <si>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</si>
  <si>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</si>
  <si>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</si>
  <si>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</si>
  <si>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</si>
  <si>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</si>
  <si>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</si>
  <si>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</si>
  <si>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</si>
  <si>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</si>
  <si>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</si>
  <si>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</si>
  <si>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</si>
  <si>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</si>
  <si>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</si>
  <si>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</si>
  <si>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</si>
  <si>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</si>
  <si>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</si>
  <si>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</si>
  <si>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</si>
  <si>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</si>
  <si>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</si>
  <si>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</si>
  <si>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</si>
  <si>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</si>
  <si>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</si>
  <si>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</si>
  <si>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</si>
  <si>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</si>
  <si>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</si>
  <si>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</si>
  <si>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</si>
  <si>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</si>
  <si>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</si>
  <si>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</si>
  <si>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</si>
  <si>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</si>
  <si>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</si>
  <si>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</si>
  <si>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</si>
  <si>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</si>
  <si>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</si>
  <si>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</si>
  <si>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</si>
  <si>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</si>
  <si>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</si>
  <si>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</si>
  <si>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</si>
  <si>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</si>
  <si>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</si>
  <si>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</si>
  <si>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</si>
  <si>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</si>
  <si>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</si>
  <si>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</si>
  <si>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</si>
  <si>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</si>
  <si>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</si>
  <si>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</si>
  <si>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</si>
  <si>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</si>
  <si>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</si>
  <si>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</si>
  <si>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</si>
  <si>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</si>
  <si>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</si>
  <si>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</si>
  <si>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</si>
  <si>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</si>
  <si>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</si>
  <si>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</si>
  <si>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</si>
  <si>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</si>
  <si>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</si>
  <si>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</si>
  <si>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</si>
  <si>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</si>
  <si>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</si>
  <si>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</si>
  <si>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</si>
  <si>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</si>
  <si>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</si>
  <si>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</si>
  <si>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</si>
  <si>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</si>
  <si>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</si>
  <si>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</si>
  <si>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</si>
  <si>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</si>
  <si>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</si>
  <si>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</si>
  <si>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</si>
  <si>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</si>
  <si>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</si>
  <si>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</si>
  <si>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</si>
  <si>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</si>
  <si>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</si>
  <si>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</si>
  <si>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</si>
  <si>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</si>
  <si>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</si>
  <si>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</si>
  <si>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</si>
  <si>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</si>
  <si>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</si>
  <si>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</si>
  <si>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</si>
  <si>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</si>
  <si>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</si>
  <si>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</si>
  <si>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</si>
  <si>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</si>
  <si>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</si>
  <si>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</si>
  <si>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</si>
  <si>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</si>
  <si>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</si>
  <si>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</si>
  <si>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</si>
  <si>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</si>
  <si>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</si>
  <si>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</si>
  <si>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</si>
  <si>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</si>
  <si>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</si>
  <si>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</si>
  <si>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</si>
  <si>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</si>
  <si>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</si>
  <si>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</si>
  <si>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</si>
  <si>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</si>
  <si>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</si>
  <si>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</si>
  <si>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</si>
  <si>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</si>
  <si>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</si>
  <si>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</si>
  <si>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</si>
  <si>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</si>
  <si>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</si>
  <si>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</si>
  <si>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</si>
  <si>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</si>
  <si>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</si>
  <si>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</si>
  <si>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</si>
  <si>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</si>
  <si>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</si>
  <si>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</si>
  <si>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</si>
  <si>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</si>
  <si>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</si>
  <si>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</si>
  <si>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</si>
  <si>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</si>
  <si>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</si>
  <si>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</si>
  <si>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</si>
  <si>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</si>
  <si>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</si>
  <si>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</si>
  <si>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</si>
  <si>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</si>
  <si>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</si>
  <si>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</si>
  <si>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</si>
  <si>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</si>
  <si>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</si>
  <si>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</si>
  <si>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</si>
  <si>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</si>
  <si>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</si>
  <si>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</si>
  <si>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</si>
  <si>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</si>
  <si>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</si>
  <si>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</si>
  <si>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</si>
  <si>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</si>
  <si>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</si>
  <si>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</si>
  <si>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</si>
  <si>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</si>
  <si>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</si>
  <si>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</si>
  <si>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</si>
  <si>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</si>
  <si>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</si>
  <si>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</si>
  <si>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</si>
  <si>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</si>
  <si>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</si>
  <si>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</si>
  <si>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</si>
  <si>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</si>
  <si>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</si>
  <si>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</si>
  <si>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</si>
  <si>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</si>
  <si>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</si>
  <si>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</si>
  <si>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</si>
  <si>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</si>
  <si>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</si>
  <si>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</si>
  <si>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</si>
  <si>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</si>
  <si>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</si>
  <si>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</si>
  <si>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</si>
  <si>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</si>
  <si>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</si>
  <si>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</si>
  <si>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</si>
  <si>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</si>
  <si>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</si>
  <si>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</si>
  <si>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</si>
  <si>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</si>
  <si>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</si>
  <si>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</si>
  <si>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</si>
  <si>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</si>
  <si>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</si>
  <si>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</si>
  <si>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</si>
  <si>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</si>
  <si>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</si>
  <si>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</si>
  <si>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</si>
  <si>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</si>
  <si>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</si>
  <si>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</si>
  <si>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</si>
  <si>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</si>
  <si>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</si>
  <si>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</si>
  <si>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</si>
  <si>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</si>
  <si>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</si>
  <si>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</si>
  <si>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</si>
  <si>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</si>
  <si>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</si>
  <si>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</si>
  <si>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</si>
  <si>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</si>
  <si>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</si>
  <si>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</si>
  <si>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</si>
  <si>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</si>
  <si>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</si>
  <si>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</si>
  <si>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</si>
  <si>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</si>
  <si>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</si>
  <si>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</si>
  <si>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</si>
  <si>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</si>
  <si>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</si>
  <si>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</si>
  <si>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</si>
  <si>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</si>
  <si>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</si>
  <si>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</si>
  <si>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</si>
  <si>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</si>
  <si>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</si>
  <si>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</si>
  <si>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</si>
  <si>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</si>
  <si>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</si>
  <si>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</si>
  <si>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</si>
  <si>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</si>
  <si>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</si>
  <si>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</si>
  <si>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</si>
  <si>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</si>
  <si>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</si>
  <si>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</si>
  <si>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</si>
  <si>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</si>
  <si>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</si>
  <si>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</si>
  <si>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</si>
  <si>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</si>
  <si>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</si>
  <si>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</si>
  <si>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</si>
  <si>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</si>
  <si>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</si>
  <si>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</si>
  <si>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</si>
  <si>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</si>
  <si>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</si>
  <si>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</si>
  <si>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</si>
  <si>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</si>
  <si>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</si>
  <si>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</si>
  <si>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</si>
  <si>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</si>
  <si>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</si>
  <si>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</si>
  <si>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</si>
  <si>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</si>
  <si>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</si>
  <si>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</si>
  <si>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</si>
  <si>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</si>
  <si>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</si>
  <si>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</si>
  <si>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</si>
  <si>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</si>
  <si>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</si>
  <si>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</si>
  <si>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</si>
  <si>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</si>
  <si>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</si>
  <si>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</si>
  <si>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</si>
  <si>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</si>
  <si>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</si>
  <si>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</si>
  <si>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</si>
  <si>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</si>
  <si>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</si>
  <si>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</si>
  <si>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</si>
  <si>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</si>
  <si>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</si>
  <si>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</si>
  <si>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</si>
  <si>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</si>
  <si>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</si>
  <si>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</si>
  <si>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</si>
  <si>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</si>
  <si>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</si>
  <si>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</si>
  <si>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</si>
  <si>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</si>
  <si>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</si>
  <si>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</si>
  <si>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</si>
  <si>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</si>
  <si>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</si>
  <si>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</si>
  <si>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</si>
  <si>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</si>
  <si>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</si>
  <si>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</si>
  <si>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</si>
  <si>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</si>
  <si>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</si>
  <si>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</si>
  <si>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</si>
  <si>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</si>
  <si>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</si>
  <si>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</si>
  <si>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</si>
  <si>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</si>
  <si>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</si>
  <si>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</si>
  <si>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</si>
  <si>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</si>
  <si>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</si>
  <si>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</si>
  <si>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</si>
  <si>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</si>
  <si>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</si>
  <si>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</si>
  <si>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</si>
  <si>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</si>
  <si>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</si>
  <si>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</si>
  <si>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</si>
  <si>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</si>
  <si>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</si>
  <si>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</si>
  <si>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</si>
  <si>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</si>
  <si>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</si>
  <si>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</si>
  <si>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</si>
  <si>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</si>
  <si>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</si>
  <si>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</si>
  <si>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</si>
  <si>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</si>
  <si>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</si>
  <si>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</si>
  <si>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</si>
  <si>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</si>
  <si>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</si>
  <si>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</si>
  <si>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</si>
  <si>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</si>
  <si>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</si>
  <si>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</si>
  <si>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</si>
  <si>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</si>
  <si>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</si>
  <si>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</si>
  <si>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</si>
  <si>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</si>
  <si>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</si>
  <si>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</si>
  <si>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</si>
  <si>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</si>
  <si>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</si>
  <si>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</si>
  <si>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</si>
  <si>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</si>
  <si>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</si>
  <si>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</si>
  <si>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</si>
  <si>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</si>
  <si>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</si>
  <si>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</si>
  <si>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</si>
  <si>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</si>
  <si>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</si>
  <si>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</si>
  <si>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</si>
  <si>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</si>
  <si>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</si>
  <si>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</si>
  <si>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</si>
  <si>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</si>
  <si>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</si>
  <si>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</si>
  <si>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</si>
  <si>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</si>
  <si>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</si>
  <si>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</si>
  <si>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</si>
  <si>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</si>
  <si>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</si>
  <si>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</si>
  <si>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</si>
  <si>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</si>
  <si>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</si>
  <si>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</si>
  <si>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</si>
  <si>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</si>
  <si>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</si>
  <si>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</si>
  <si>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</si>
  <si>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</si>
  <si>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</si>
  <si>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</si>
  <si>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</si>
  <si>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</si>
  <si>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</si>
  <si>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</si>
  <si>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</si>
  <si>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</si>
  <si>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</si>
  <si>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</si>
  <si>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</si>
  <si>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</si>
  <si>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</si>
  <si>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</si>
  <si>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</si>
  <si>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</si>
  <si>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</si>
  <si>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</si>
  <si>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</si>
  <si>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</si>
  <si>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</si>
  <si>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</si>
  <si>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</si>
  <si>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</si>
  <si>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</si>
  <si>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</si>
  <si>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</si>
  <si>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</si>
  <si>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</si>
  <si>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</si>
  <si>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</si>
  <si>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</si>
  <si>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</si>
  <si>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</si>
  <si>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</si>
  <si>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</si>
  <si>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</si>
  <si>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</si>
  <si>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</si>
  <si>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</si>
  <si>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</si>
  <si>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</si>
  <si>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</si>
  <si>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</si>
  <si>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</si>
  <si>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</si>
  <si>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</si>
  <si>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</si>
  <si>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</si>
  <si>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</si>
  <si>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</si>
  <si>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</si>
  <si>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</si>
  <si>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</si>
  <si>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</si>
  <si>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</si>
  <si>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</si>
  <si>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</si>
  <si>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</si>
  <si>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</si>
  <si>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</si>
  <si>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</si>
  <si>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</si>
  <si>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</si>
  <si>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</si>
  <si>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</si>
  <si>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</si>
  <si>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</si>
  <si>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</si>
  <si>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</si>
  <si>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</si>
  <si>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</si>
  <si>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</si>
  <si>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</si>
  <si>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</si>
  <si>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</si>
  <si>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</si>
  <si>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</si>
  <si>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</si>
  <si>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</si>
  <si>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</si>
  <si>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</si>
  <si>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</si>
  <si>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</si>
  <si>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</si>
  <si>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</si>
  <si>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</si>
  <si>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</si>
  <si>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</si>
  <si>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</si>
  <si>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</si>
  <si>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</si>
  <si>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</si>
  <si>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</si>
  <si>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</si>
  <si>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</si>
  <si>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</si>
  <si>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</si>
  <si>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</si>
  <si>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</si>
  <si>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</si>
  <si>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</si>
  <si>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</si>
  <si>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</si>
  <si>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</si>
  <si>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</si>
  <si>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</si>
  <si>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</si>
  <si>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</si>
  <si>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</si>
  <si>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</si>
  <si>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</si>
  <si>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</si>
  <si>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</si>
  <si>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</si>
  <si>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</si>
  <si>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</si>
  <si>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</si>
  <si>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</si>
  <si>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</si>
  <si>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</si>
  <si>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</si>
  <si>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</si>
  <si>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</si>
  <si>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</si>
  <si>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</si>
  <si>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</si>
  <si>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</si>
  <si>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</si>
  <si>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</si>
  <si>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</si>
  <si>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</si>
  <si>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</si>
  <si>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</si>
  <si>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</si>
  <si>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</si>
  <si>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</si>
  <si>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</si>
  <si>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</si>
  <si>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</si>
  <si>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</si>
  <si>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</si>
  <si>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</si>
  <si>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</si>
  <si>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</si>
  <si>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</si>
  <si>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</si>
  <si>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</si>
  <si>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</si>
  <si>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</si>
  <si>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</si>
  <si>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</si>
  <si>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</si>
  <si>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</si>
  <si>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</si>
  <si>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</si>
  <si>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</si>
  <si>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</si>
  <si>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</si>
  <si>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</si>
  <si>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</si>
  <si>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</si>
  <si>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</si>
  <si>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</si>
  <si>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</si>
  <si>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</si>
  <si>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</si>
  <si>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</si>
  <si>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</si>
  <si>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</si>
  <si>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</si>
  <si>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</si>
  <si>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</si>
  <si>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</si>
  <si>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</si>
  <si>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</si>
  <si>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</si>
  <si>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</si>
  <si>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</si>
  <si>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</si>
  <si>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</si>
  <si>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</si>
  <si>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</si>
  <si>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</si>
  <si>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</si>
  <si>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</si>
  <si>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</si>
  <si>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</si>
  <si>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</si>
  <si>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</si>
  <si>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</si>
  <si>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</si>
  <si>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</si>
  <si>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</si>
  <si>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</si>
  <si>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</si>
  <si>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</si>
  <si>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</si>
  <si>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</si>
  <si>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</si>
  <si>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</si>
  <si>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</si>
  <si>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</si>
  <si>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</si>
  <si>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</si>
  <si>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</si>
  <si>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</si>
  <si>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</si>
  <si>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</si>
  <si>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</si>
  <si>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</si>
  <si>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</si>
  <si>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</si>
  <si>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</si>
  <si>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</si>
  <si>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</si>
  <si>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</si>
  <si>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</si>
  <si>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</si>
  <si>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</si>
  <si>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</si>
  <si>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</si>
  <si>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</si>
  <si>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</si>
  <si>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</si>
  <si>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</si>
  <si>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</si>
  <si>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</si>
  <si>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</si>
  <si>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</si>
  <si>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</si>
  <si>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</si>
  <si>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</si>
  <si>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</si>
  <si>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</si>
  <si>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</si>
  <si>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</si>
  <si>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</si>
  <si>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</si>
  <si>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</si>
  <si>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</si>
  <si>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</si>
  <si>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</si>
  <si>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</si>
  <si>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</si>
  <si>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</si>
  <si>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</si>
  <si>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</si>
  <si>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</si>
  <si>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</si>
  <si>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</si>
  <si>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</si>
  <si>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</si>
  <si>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</si>
  <si>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</si>
  <si>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</si>
  <si>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</si>
  <si>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</si>
  <si>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</si>
  <si>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</si>
  <si>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</si>
  <si>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</si>
  <si>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</si>
  <si>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</si>
  <si>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</si>
  <si>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</si>
  <si>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</si>
  <si>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</si>
  <si>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</si>
  <si>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</si>
  <si>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</si>
  <si>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</si>
  <si>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</si>
  <si>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</si>
  <si>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</si>
  <si>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</si>
  <si>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</si>
  <si>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</si>
  <si>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</si>
  <si>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</si>
  <si>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</si>
  <si>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</si>
  <si>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</si>
  <si>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</si>
  <si>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</si>
  <si>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</si>
  <si>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</si>
  <si>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</si>
  <si>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</si>
  <si>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</si>
  <si>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</si>
  <si>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</si>
  <si>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</si>
  <si>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</si>
  <si>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</si>
  <si>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</si>
  <si>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</si>
  <si>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</si>
  <si>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</si>
  <si>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</si>
  <si>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</si>
  <si>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</si>
  <si>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</si>
  <si>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</si>
  <si>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</si>
  <si>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</si>
  <si>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</si>
  <si>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</si>
  <si>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</si>
  <si>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</si>
  <si>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</si>
  <si>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</si>
  <si>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</si>
  <si>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</si>
  <si>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</si>
  <si>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</si>
  <si>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</si>
  <si>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</si>
  <si>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</si>
  <si>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</si>
  <si>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</si>
  <si>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</si>
  <si>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</si>
  <si>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</si>
  <si>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</si>
  <si>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</si>
  <si>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</si>
  <si>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</si>
  <si>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</si>
  <si>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</si>
  <si>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</si>
  <si>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</si>
  <si>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</si>
  <si>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</si>
  <si>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</si>
  <si>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</si>
  <si>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</si>
  <si>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</si>
  <si>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</si>
  <si>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</si>
  <si>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</si>
  <si>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</si>
  <si>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</si>
  <si>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</si>
  <si>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</si>
  <si>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</si>
  <si>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</si>
  <si>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</si>
  <si>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</si>
  <si>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</si>
  <si>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</si>
  <si>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</si>
  <si>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</si>
  <si>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</si>
  <si>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</si>
  <si>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</si>
  <si>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</si>
  <si>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</si>
  <si>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</si>
  <si>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</si>
  <si>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</si>
  <si>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</si>
  <si>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</si>
  <si>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</si>
  <si>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</si>
  <si>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</si>
  <si>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</si>
  <si>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</si>
  <si>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</si>
  <si>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</si>
  <si>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</si>
  <si>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</si>
  <si>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</si>
  <si>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</si>
  <si>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</si>
  <si>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</si>
  <si>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</si>
  <si>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</si>
  <si>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</si>
  <si>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</si>
  <si>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</si>
  <si>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</si>
  <si>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</si>
  <si>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</si>
  <si>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</si>
  <si>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</si>
  <si>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</si>
  <si>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</si>
  <si>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</si>
  <si>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</si>
  <si>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</si>
  <si>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</si>
  <si>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</si>
  <si>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</si>
  <si>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</si>
  <si>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</si>
  <si>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</si>
  <si>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</si>
  <si>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</si>
  <si>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</si>
  <si>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</si>
  <si>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</si>
  <si>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</si>
  <si>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</si>
  <si>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</si>
  <si>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</si>
  <si>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</si>
  <si>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</si>
  <si>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</si>
  <si>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</si>
  <si>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</si>
  <si>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</si>
  <si>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</si>
  <si>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</si>
  <si>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</si>
  <si>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</si>
  <si>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</si>
  <si>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</si>
  <si>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</si>
  <si>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</si>
  <si>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</si>
  <si>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</si>
  <si>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</si>
  <si>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</si>
  <si>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</si>
  <si>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</si>
  <si>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</si>
  <si>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</si>
  <si>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</si>
  <si>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</si>
  <si>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</si>
  <si>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</si>
  <si>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</si>
  <si>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</si>
  <si>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</si>
  <si>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</si>
  <si>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</si>
  <si>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</si>
  <si>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</si>
  <si>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</si>
  <si>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</si>
  <si>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</si>
  <si>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</si>
  <si>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</si>
  <si>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</si>
  <si>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</si>
  <si>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</si>
  <si>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</si>
  <si>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</si>
  <si>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</si>
  <si>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</si>
  <si>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</si>
  <si>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</si>
  <si>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</si>
  <si>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</si>
  <si>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</si>
  <si>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</si>
  <si>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</si>
  <si>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</si>
  <si>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</si>
  <si>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</si>
  <si>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</si>
  <si>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</si>
  <si>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</si>
  <si>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</si>
  <si>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</si>
  <si>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</si>
  <si>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</si>
  <si>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</si>
  <si>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</si>
  <si>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</si>
  <si>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</si>
  <si>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</si>
  <si>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</si>
  <si>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</si>
  <si>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</si>
  <si>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</si>
  <si>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</si>
  <si>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</si>
  <si>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</si>
  <si>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</si>
  <si>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</si>
  <si>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</si>
  <si>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</si>
  <si>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</si>
  <si>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</si>
  <si>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</si>
  <si>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</si>
  <si>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</si>
  <si>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</si>
  <si>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</si>
  <si>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</si>
  <si>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</si>
  <si>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</si>
  <si>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</si>
  <si>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</si>
  <si>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</si>
  <si>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</si>
  <si>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</si>
  <si>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</si>
  <si>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</si>
  <si>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</si>
  <si>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</si>
  <si>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</si>
  <si>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</si>
  <si>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</si>
  <si>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</si>
  <si>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</si>
  <si>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</si>
  <si>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</si>
  <si>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</si>
  <si>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</si>
  <si>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</si>
  <si>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</si>
  <si>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</si>
  <si>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</si>
  <si>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</si>
  <si>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</si>
  <si>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</si>
  <si>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</si>
  <si>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</si>
  <si>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</si>
  <si>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</si>
  <si>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</si>
  <si>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</si>
  <si>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</si>
  <si>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</si>
  <si>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</si>
  <si>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</si>
  <si>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</si>
  <si>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</si>
  <si>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</si>
  <si>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</si>
  <si>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</si>
  <si>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</si>
  <si>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</si>
  <si>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</si>
  <si>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</si>
  <si>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</si>
  <si>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</si>
  <si>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</si>
  <si>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</si>
  <si>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</si>
  <si>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</si>
  <si>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</si>
  <si>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</si>
  <si>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</si>
  <si>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</si>
  <si>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</si>
  <si>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</si>
  <si>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</si>
  <si>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</si>
  <si>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</si>
  <si>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</si>
  <si>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</si>
  <si>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</si>
  <si>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</si>
  <si>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</si>
  <si>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</si>
  <si>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</si>
  <si>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</si>
  <si>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</si>
  <si>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</si>
  <si>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</si>
  <si>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</si>
  <si>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</si>
  <si>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</si>
  <si>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</si>
  <si>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</si>
  <si>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</si>
  <si>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</si>
  <si>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</si>
  <si>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</si>
  <si>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</si>
  <si>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</si>
  <si>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</si>
  <si>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</si>
  <si>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</si>
  <si>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</si>
  <si>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</si>
  <si>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</si>
  <si>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</si>
  <si>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</si>
  <si>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</si>
  <si>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</si>
  <si>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</si>
  <si>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</si>
  <si>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</si>
  <si>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</si>
  <si>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</si>
  <si>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</si>
  <si>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</si>
  <si>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</si>
  <si>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</si>
  <si>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</si>
  <si>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</si>
  <si>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</si>
  <si>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</si>
  <si>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</si>
  <si>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</si>
  <si>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</si>
  <si>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</si>
  <si>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</si>
  <si>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</si>
  <si>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</si>
  <si>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</si>
  <si>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</si>
  <si>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</si>
  <si>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</si>
  <si>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</si>
  <si>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</si>
  <si>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</si>
  <si>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</si>
  <si>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</si>
  <si>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</si>
  <si>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</si>
  <si>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</si>
  <si>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</si>
  <si>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</si>
  <si>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</si>
  <si>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</si>
  <si>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</si>
  <si>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</si>
  <si>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</si>
  <si>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</si>
  <si>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</si>
  <si>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</si>
  <si>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</si>
  <si>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</si>
  <si>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</si>
  <si>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</si>
  <si>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</si>
  <si>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</si>
  <si>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</si>
  <si>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</si>
  <si>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</si>
  <si>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</si>
  <si>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</si>
  <si>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</si>
  <si>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</si>
  <si>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</si>
  <si>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</si>
  <si>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</si>
  <si>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</si>
  <si>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</si>
  <si>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</si>
  <si>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</si>
  <si>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</si>
  <si>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</si>
  <si>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</si>
  <si>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</si>
  <si>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</si>
  <si>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</si>
  <si>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</si>
  <si>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</si>
  <si>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</si>
  <si>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</si>
  <si>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</si>
  <si>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</si>
  <si>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</si>
  <si>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</si>
  <si>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</si>
  <si>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</si>
  <si>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</si>
  <si>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</si>
  <si>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</si>
  <si>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</si>
  <si>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</si>
  <si>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</si>
  <si>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</si>
  <si>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</si>
  <si>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</si>
  <si>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</si>
  <si>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</si>
  <si>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</si>
  <si>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</si>
  <si>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</si>
  <si>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</si>
  <si>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</si>
  <si>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</si>
  <si>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</si>
  <si>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</si>
  <si>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</si>
  <si>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</si>
  <si>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</si>
  <si>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</si>
  <si>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</si>
  <si>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</si>
  <si>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</si>
  <si>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</si>
  <si>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</si>
  <si>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</si>
  <si>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</si>
  <si>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</si>
  <si>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</si>
  <si>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</si>
  <si>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</si>
  <si>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</si>
  <si>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</si>
  <si>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</si>
  <si>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</si>
  <si>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</si>
  <si>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</si>
  <si>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</si>
  <si>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</si>
  <si>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</si>
  <si>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</si>
  <si>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</si>
  <si>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</si>
  <si>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</si>
  <si>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</si>
  <si>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</si>
  <si>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</si>
  <si>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</si>
  <si>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</si>
  <si>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</si>
  <si>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</si>
  <si>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</si>
  <si>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</si>
  <si>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</si>
  <si>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</si>
  <si>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</si>
  <si>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</si>
  <si>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</si>
  <si>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</si>
  <si>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</si>
  <si>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</si>
  <si>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</si>
  <si>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</si>
  <si>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</si>
  <si>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</si>
  <si>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</si>
  <si>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</si>
  <si>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</si>
  <si>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</si>
  <si>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</si>
  <si>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</si>
  <si>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</si>
  <si>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</si>
  <si>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</si>
  <si>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</si>
  <si>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</si>
  <si>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</si>
  <si>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</si>
  <si>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</si>
  <si>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</si>
  <si>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</si>
  <si>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</si>
  <si>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</si>
  <si>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</si>
  <si>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</si>
  <si>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</si>
  <si>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</si>
  <si>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</si>
  <si>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</si>
  <si>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</si>
  <si>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</si>
  <si>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</si>
  <si>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</si>
  <si>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</si>
  <si>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</si>
  <si>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</si>
  <si>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</si>
  <si>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</si>
  <si>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</si>
  <si>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</si>
  <si>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</si>
  <si>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</si>
  <si>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</si>
  <si>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</si>
  <si>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</si>
  <si>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</si>
  <si>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</si>
  <si>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</si>
  <si>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</si>
  <si>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</si>
  <si>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</si>
  <si>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</si>
  <si>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</si>
  <si>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</si>
  <si>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</si>
  <si>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</si>
  <si>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</si>
  <si>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</si>
  <si>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</si>
  <si>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</si>
  <si>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</si>
  <si>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</si>
  <si>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</si>
  <si>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</si>
  <si>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</si>
  <si>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</si>
  <si>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</si>
  <si>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</si>
  <si>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</si>
  <si>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</si>
  <si>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</si>
  <si>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</si>
  <si>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</si>
  <si>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</si>
  <si>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</si>
  <si>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</si>
  <si>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</si>
  <si>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</si>
  <si>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</si>
  <si>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</si>
  <si>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</si>
  <si>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</si>
  <si>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</si>
  <si>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</si>
  <si>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</si>
  <si>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</si>
  <si>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</si>
  <si>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</si>
  <si>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</si>
  <si>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</si>
  <si>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</si>
  <si>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</si>
  <si>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</si>
  <si>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</si>
  <si>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</si>
  <si>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</si>
  <si>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</si>
  <si>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</si>
  <si>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</si>
  <si>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</si>
  <si>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</si>
  <si>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</si>
  <si>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</si>
  <si>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</si>
  <si>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</si>
  <si>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</si>
  <si>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</si>
  <si>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</si>
  <si>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</si>
  <si>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</si>
  <si>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</si>
  <si>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</si>
  <si>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</si>
  <si>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</si>
  <si>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</si>
  <si>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</si>
  <si>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</si>
  <si>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</si>
  <si>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</si>
  <si>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</si>
  <si>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</si>
  <si>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</si>
  <si>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</si>
  <si>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</si>
  <si>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</si>
  <si>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</si>
  <si>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</si>
  <si>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</si>
  <si>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</si>
  <si>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</si>
  <si>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</si>
  <si>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</si>
  <si>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</si>
  <si>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</si>
  <si>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</si>
  <si>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</si>
  <si>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</si>
  <si>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</si>
  <si>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</si>
  <si>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</si>
  <si>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</si>
  <si>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</si>
  <si>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</si>
  <si>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</si>
  <si>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</si>
  <si>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</si>
  <si>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</si>
  <si>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</si>
  <si>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</si>
  <si>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</si>
  <si>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</si>
  <si>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</si>
  <si>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</si>
  <si>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</si>
  <si>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</si>
  <si>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</si>
  <si>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</si>
  <si>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</si>
  <si>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</si>
  <si>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</si>
  <si>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</si>
  <si>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</si>
  <si>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</si>
  <si>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</si>
  <si>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</si>
  <si>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</si>
  <si>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</si>
  <si>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</si>
  <si>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</si>
  <si>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</si>
  <si>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</si>
  <si>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</si>
  <si>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</si>
  <si>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</si>
  <si>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</si>
  <si>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</si>
  <si>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</si>
  <si>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</si>
  <si>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</si>
  <si>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</si>
  <si>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</si>
  <si>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</si>
  <si>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</si>
  <si>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</si>
  <si>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</si>
  <si>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</si>
  <si>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</si>
  <si>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</si>
  <si>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</si>
  <si>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</si>
  <si>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</si>
  <si>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</si>
  <si>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</si>
  <si>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</si>
  <si>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</si>
  <si>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</si>
  <si>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</si>
  <si>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</si>
  <si>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</si>
  <si>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</si>
  <si>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</si>
  <si>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</si>
  <si>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</si>
  <si>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</si>
  <si>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</si>
  <si>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</si>
  <si>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</si>
  <si>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</si>
  <si>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</si>
  <si>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</si>
  <si>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</si>
  <si>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</si>
  <si>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</si>
  <si>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</si>
  <si>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</si>
  <si>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</si>
  <si>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</si>
  <si>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</si>
  <si>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</si>
  <si>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</si>
  <si>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</si>
  <si>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</si>
  <si>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</si>
  <si>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</si>
  <si>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</si>
  <si>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</si>
  <si>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</si>
  <si>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</si>
  <si>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</si>
  <si>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</si>
  <si>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</si>
  <si>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</si>
  <si>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</si>
  <si>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</si>
  <si>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</si>
  <si>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</si>
  <si>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</si>
  <si>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</si>
  <si>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</si>
  <si>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</si>
  <si>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</si>
  <si>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</si>
  <si>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</si>
  <si>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</si>
  <si>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</si>
  <si>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</si>
  <si>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</si>
  <si>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</si>
  <si>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</si>
  <si>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</si>
  <si>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</si>
  <si>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</si>
  <si>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</si>
  <si>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</si>
  <si>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</si>
  <si>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</si>
  <si>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</si>
  <si>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</si>
  <si>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</si>
  <si>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</si>
  <si>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</si>
  <si>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</si>
  <si>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</si>
  <si>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</si>
  <si>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</si>
  <si>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</si>
  <si>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</si>
  <si>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</si>
  <si>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</si>
  <si>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</si>
  <si>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</si>
  <si>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</si>
  <si>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</si>
  <si>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</si>
  <si>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</si>
  <si>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</si>
  <si>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</si>
  <si>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</si>
  <si>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</si>
  <si>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</si>
  <si>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</si>
  <si>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</si>
  <si>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</si>
  <si>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</si>
  <si>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</si>
  <si>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</si>
  <si>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</si>
  <si>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</si>
  <si>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</si>
  <si>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</si>
  <si>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</si>
  <si>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</si>
  <si>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</si>
  <si>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</si>
  <si>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</si>
  <si>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</si>
  <si>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</si>
  <si>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</si>
  <si>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</si>
  <si>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</si>
  <si>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</si>
  <si>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</si>
  <si>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</si>
  <si>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</si>
  <si>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</si>
  <si>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</si>
  <si>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</si>
  <si>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</si>
  <si>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</si>
  <si>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</si>
  <si>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</si>
  <si>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</si>
  <si>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</si>
  <si>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</si>
  <si>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</si>
  <si>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</si>
  <si>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</si>
  <si>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</si>
  <si>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</si>
  <si>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</si>
  <si>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</si>
  <si>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</si>
  <si>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</si>
  <si>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</si>
  <si>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</si>
  <si>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</si>
  <si>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</si>
  <si>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</si>
  <si>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</si>
  <si>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</si>
  <si>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</si>
  <si>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</si>
  <si>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</si>
  <si>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</si>
  <si>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</si>
  <si>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</si>
  <si>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</si>
  <si>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</si>
  <si>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</si>
  <si>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</si>
  <si>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</si>
  <si>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</si>
  <si>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</si>
  <si>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</si>
  <si>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</si>
  <si>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</si>
  <si>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</si>
  <si>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</si>
  <si>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</si>
  <si>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</si>
  <si>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</si>
  <si>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</si>
  <si>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</si>
  <si>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</si>
  <si>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</si>
  <si>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</si>
  <si>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</si>
  <si>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</si>
  <si>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</si>
  <si>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</si>
  <si>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</si>
  <si>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</si>
  <si>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</si>
  <si>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</si>
  <si>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</si>
  <si>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</si>
  <si>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</si>
  <si>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</si>
  <si>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</si>
  <si>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</si>
  <si>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</si>
  <si>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</si>
  <si>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</si>
  <si>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</si>
  <si>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</si>
  <si>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</si>
  <si>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</si>
  <si>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</si>
  <si>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</si>
  <si>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</si>
  <si>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</si>
  <si>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</si>
  <si>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</si>
  <si>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</si>
  <si>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</si>
  <si>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</si>
  <si>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</si>
  <si>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</si>
  <si>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</si>
  <si>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</si>
  <si>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</si>
  <si>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</si>
  <si>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</si>
  <si>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</si>
  <si>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</si>
  <si>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</si>
  <si>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</si>
  <si>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</si>
  <si>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</si>
  <si>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</si>
  <si>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</si>
  <si>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</si>
  <si>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</si>
  <si>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</si>
  <si>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</si>
  <si>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</si>
  <si>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</si>
  <si>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</si>
  <si>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</si>
  <si>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</si>
  <si>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</si>
  <si>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</si>
  <si>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</si>
  <si>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</si>
  <si>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</si>
  <si>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</si>
  <si>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</si>
  <si>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</si>
  <si>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</si>
  <si>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</si>
  <si>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</si>
  <si>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</si>
  <si>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</si>
  <si>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</si>
  <si>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</si>
  <si>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</si>
  <si>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</si>
  <si>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</si>
  <si>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</si>
  <si>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</si>
  <si>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</si>
  <si>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</si>
  <si>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</si>
  <si>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</si>
  <si>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</si>
  <si>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</si>
  <si>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</si>
  <si>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</si>
  <si>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</si>
  <si>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</si>
  <si>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</si>
  <si>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</si>
  <si>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</si>
  <si>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</si>
  <si>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</si>
  <si>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</si>
  <si>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</si>
  <si>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</si>
  <si>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</si>
  <si>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</si>
  <si>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</si>
  <si>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</si>
  <si>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</si>
  <si>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</si>
  <si>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</si>
  <si>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</si>
  <si>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</si>
  <si>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</si>
  <si>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</si>
  <si>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</si>
  <si>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</si>
  <si>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</si>
  <si>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</si>
  <si>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</si>
  <si>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</si>
  <si>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</si>
  <si>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</si>
  <si>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</si>
  <si>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</si>
  <si>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</si>
  <si>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</si>
  <si>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</si>
  <si>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</si>
  <si>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</si>
  <si>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</si>
  <si>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</si>
  <si>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</si>
  <si>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</si>
  <si>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</si>
  <si>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</si>
  <si>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</si>
  <si>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</si>
  <si>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</si>
  <si>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</si>
  <si>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</si>
  <si>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</si>
  <si>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</si>
  <si>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</si>
  <si>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</si>
  <si>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</si>
  <si>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</si>
  <si>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</si>
  <si>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</si>
  <si>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</si>
  <si>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</si>
  <si>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</si>
  <si>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</si>
  <si>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</si>
  <si>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</si>
  <si>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</si>
  <si>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</si>
  <si>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</si>
  <si>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</si>
  <si>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</si>
  <si>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</si>
  <si>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</si>
  <si>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</si>
  <si>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</si>
  <si>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</si>
  <si>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</si>
  <si>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</si>
  <si>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</si>
  <si>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</si>
  <si>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</si>
  <si>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</si>
  <si>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</si>
  <si>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</si>
  <si>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</si>
  <si>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</si>
  <si>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</si>
  <si>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</si>
  <si>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</si>
  <si>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</si>
  <si>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</si>
  <si>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</si>
  <si>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</si>
  <si>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</si>
  <si>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</si>
  <si>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</si>
  <si>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</si>
  <si>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</si>
  <si>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</si>
  <si>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</si>
  <si>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</si>
  <si>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</si>
  <si>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</si>
  <si>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</si>
  <si>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</si>
  <si>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</si>
  <si>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</si>
  <si>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</si>
  <si>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</si>
  <si>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</si>
  <si>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</si>
  <si>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</si>
  <si>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</si>
  <si>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</si>
  <si>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</si>
  <si>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</si>
  <si>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</si>
  <si>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</si>
  <si>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</si>
  <si>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</si>
  <si>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</si>
  <si>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</si>
  <si>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</si>
  <si>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</si>
  <si>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</si>
  <si>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</si>
  <si>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</si>
  <si>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</si>
  <si>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</si>
  <si>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</si>
  <si>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</si>
  <si>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</si>
  <si>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</si>
  <si>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</si>
  <si>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</si>
  <si>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</si>
  <si>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</si>
  <si>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</si>
  <si>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</si>
  <si>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</si>
  <si>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</si>
  <si>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</si>
  <si>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</si>
  <si>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</si>
  <si>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</si>
  <si>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</si>
  <si>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</si>
  <si>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</si>
  <si>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</si>
  <si>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</si>
  <si>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</si>
  <si>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</si>
  <si>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</si>
  <si>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</si>
  <si>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</si>
  <si>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</si>
  <si>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</si>
  <si>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</si>
  <si>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</si>
  <si>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</si>
  <si>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</si>
  <si>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</si>
  <si>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</si>
  <si>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</si>
  <si>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</si>
  <si>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</si>
  <si>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</si>
  <si>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</si>
  <si>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</si>
  <si>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</si>
  <si>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</si>
  <si>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</si>
  <si>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</si>
  <si>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</si>
  <si>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</si>
  <si>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</si>
  <si>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</si>
  <si>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</si>
  <si>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</si>
  <si>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</si>
  <si>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</si>
  <si>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</si>
  <si>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</si>
  <si>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</si>
  <si>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</si>
  <si>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</si>
  <si>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</si>
  <si>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</si>
  <si>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</si>
  <si>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</si>
  <si>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</si>
  <si>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</si>
  <si>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</si>
  <si>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</si>
  <si>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</si>
  <si>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</si>
  <si>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</si>
  <si>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</si>
  <si>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</si>
  <si>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</si>
  <si>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</si>
  <si>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</si>
  <si>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</si>
  <si>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</si>
  <si>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</si>
  <si>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</si>
  <si>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</si>
  <si>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</si>
  <si>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</si>
  <si>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</si>
  <si>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</si>
  <si>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</si>
  <si>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</si>
  <si>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</si>
  <si>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</si>
  <si>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</si>
  <si>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</si>
  <si>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</si>
  <si>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</si>
  <si>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</si>
  <si>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</si>
  <si>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</si>
  <si>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</si>
  <si>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</si>
  <si>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</si>
  <si>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</si>
  <si>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</si>
  <si>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</si>
  <si>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</si>
  <si>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</si>
  <si>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</si>
  <si>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</si>
  <si>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</si>
  <si>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</si>
  <si>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</si>
  <si>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</si>
  <si>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</si>
  <si>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</si>
  <si>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</si>
  <si>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</si>
  <si>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</si>
  <si>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</si>
  <si>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</si>
  <si>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</si>
  <si>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</si>
  <si>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</si>
  <si>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</si>
  <si>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</si>
  <si>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</si>
  <si>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</si>
  <si>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</si>
  <si>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</si>
  <si>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</si>
  <si>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</si>
  <si>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</si>
  <si>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</si>
  <si>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</si>
  <si>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</si>
  <si>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</si>
  <si>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</si>
  <si>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</si>
  <si>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</si>
  <si>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</si>
  <si>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</si>
  <si>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</si>
  <si>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</si>
  <si>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</si>
  <si>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</si>
  <si>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</si>
  <si>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</si>
  <si>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</si>
  <si>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</si>
  <si>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</si>
  <si>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</si>
  <si>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</si>
  <si>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</si>
  <si>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</si>
  <si>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</si>
  <si>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</si>
  <si>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</si>
  <si>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</si>
  <si>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</si>
  <si>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</si>
  <si>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</si>
  <si>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</si>
  <si>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</si>
  <si>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</si>
  <si>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</si>
  <si>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</si>
  <si>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</si>
  <si>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</si>
  <si>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</si>
  <si>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</si>
  <si>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</si>
  <si>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</si>
  <si>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</si>
  <si>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</si>
  <si>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</si>
  <si>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</si>
  <si>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</si>
  <si>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</si>
  <si>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</si>
  <si>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</si>
  <si>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</si>
  <si>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</si>
  <si>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</si>
  <si>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</si>
  <si>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</si>
  <si>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</si>
  <si>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</si>
  <si>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</si>
  <si>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</si>
  <si>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</si>
  <si>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</si>
  <si>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</si>
  <si>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</si>
  <si>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</si>
  <si>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</si>
  <si>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</si>
  <si>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</si>
  <si>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</si>
  <si>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</si>
  <si>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</si>
  <si>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</si>
  <si>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</si>
  <si>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</si>
  <si>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</si>
  <si>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</si>
  <si>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</si>
  <si>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</si>
  <si>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</si>
  <si>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</si>
  <si>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</si>
  <si>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</si>
  <si>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</si>
  <si>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</si>
  <si>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</si>
  <si>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</si>
  <si>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</si>
  <si>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</si>
  <si>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</si>
  <si>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</si>
  <si>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</si>
  <si>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</si>
  <si>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</si>
  <si>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</si>
  <si>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</si>
  <si>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</si>
  <si>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</si>
  <si>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</si>
  <si>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</si>
  <si>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</si>
  <si>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</si>
  <si>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</si>
  <si>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</si>
  <si>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</si>
  <si>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</si>
  <si>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</si>
  <si>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</si>
  <si>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</si>
  <si>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</si>
  <si>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</si>
  <si>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</si>
  <si>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</si>
  <si>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</si>
  <si>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</si>
  <si>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</si>
  <si>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</si>
  <si>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</si>
  <si>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</si>
  <si>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</si>
  <si>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</si>
  <si>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</si>
  <si>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</si>
  <si>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</si>
  <si>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</si>
  <si>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</si>
  <si>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</si>
  <si>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</si>
  <si>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</si>
  <si>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</si>
  <si>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</si>
  <si>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</si>
  <si>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</si>
  <si>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</si>
  <si>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</si>
  <si>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</si>
  <si>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</si>
  <si>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</si>
  <si>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</si>
  <si>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</si>
  <si>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</si>
  <si>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</si>
  <si>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</si>
  <si>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</si>
  <si>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</si>
  <si>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</si>
  <si>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</si>
  <si>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</si>
  <si>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</si>
  <si>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</si>
  <si>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</si>
  <si>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</si>
  <si>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</si>
  <si>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</si>
  <si>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</si>
  <si>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</si>
  <si>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</si>
  <si>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</si>
  <si>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</si>
  <si>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</si>
  <si>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</si>
  <si>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</si>
  <si>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</si>
  <si>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</si>
  <si>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</si>
  <si>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</si>
  <si>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</si>
  <si>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</si>
  <si>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</si>
  <si>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</si>
  <si>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</si>
  <si>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</si>
  <si>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</si>
  <si>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</si>
  <si>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</si>
  <si>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</si>
  <si>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</si>
  <si>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</si>
  <si>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</si>
  <si>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</si>
  <si>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</si>
  <si>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</si>
  <si>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</si>
  <si>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</si>
  <si>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</si>
  <si>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</si>
  <si>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</si>
  <si>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</si>
  <si>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</si>
  <si>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</si>
  <si>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</si>
  <si>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</si>
  <si>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</si>
  <si>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</si>
  <si>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</si>
  <si>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</si>
  <si>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</si>
  <si>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</si>
  <si>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</si>
  <si>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</si>
  <si>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</si>
  <si>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</si>
  <si>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</si>
  <si>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</si>
  <si>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</si>
  <si>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</si>
  <si>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</si>
  <si>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</si>
  <si>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</si>
  <si>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</si>
  <si>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</si>
  <si>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</si>
  <si>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</si>
  <si>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</si>
  <si>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</si>
  <si>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</si>
  <si>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</si>
  <si>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</si>
  <si>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</si>
  <si>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</si>
  <si>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</si>
  <si>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</si>
  <si>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</si>
  <si>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</si>
  <si>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</si>
  <si>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</si>
  <si>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</si>
  <si>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</si>
  <si>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</si>
  <si>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</si>
  <si>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</si>
  <si>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</si>
  <si>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</si>
  <si>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</si>
  <si>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</si>
  <si>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</si>
  <si>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</si>
  <si>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</si>
  <si>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</si>
  <si>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</si>
  <si>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</si>
  <si>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</si>
  <si>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</si>
  <si>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</si>
  <si>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</si>
  <si>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</si>
  <si>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</si>
  <si>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</si>
  <si>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</si>
  <si>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</si>
  <si>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</si>
  <si>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</si>
  <si>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</si>
  <si>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</si>
  <si>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</si>
  <si>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</si>
  <si>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</si>
  <si>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</si>
  <si>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</si>
  <si>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</si>
  <si>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</si>
  <si>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</si>
  <si>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</si>
  <si>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</si>
  <si>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</si>
  <si>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</si>
  <si>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</si>
  <si>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</si>
  <si>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</si>
  <si>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</si>
  <si>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</si>
  <si>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</si>
  <si>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</si>
  <si>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</si>
  <si>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</si>
  <si>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</si>
  <si>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</si>
  <si>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</si>
  <si>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</si>
  <si>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</si>
  <si>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</si>
  <si>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</si>
  <si>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</si>
  <si>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</si>
  <si>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</si>
  <si>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</si>
  <si>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</si>
  <si>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</si>
  <si>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</si>
  <si>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</si>
  <si>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</si>
  <si>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</si>
  <si>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</si>
  <si>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</si>
  <si>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</si>
  <si>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</si>
  <si>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</si>
  <si>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</si>
  <si>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</si>
  <si>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</si>
  <si>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</si>
  <si>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</si>
  <si>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</si>
  <si>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</si>
  <si>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</si>
  <si>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</si>
  <si>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</si>
  <si>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</si>
  <si>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</si>
  <si>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</si>
  <si>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</si>
  <si>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</si>
  <si>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</si>
  <si>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</si>
  <si>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</si>
  <si>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</si>
  <si>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</si>
  <si>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</si>
  <si>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</si>
  <si>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</si>
  <si>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</si>
  <si>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</si>
  <si>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</si>
  <si>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</si>
  <si>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</si>
  <si>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</si>
  <si>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</si>
  <si>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</si>
  <si>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</si>
  <si>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</si>
  <si>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</si>
  <si>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</si>
  <si>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</si>
  <si>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</si>
  <si>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</si>
  <si>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</si>
  <si>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</si>
  <si>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</si>
  <si>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</si>
  <si>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</si>
  <si>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</si>
  <si>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</si>
  <si>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</si>
  <si>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</si>
  <si>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</si>
  <si>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</si>
  <si>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</si>
  <si>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</si>
  <si>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</si>
  <si>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</si>
  <si>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</si>
  <si>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</si>
  <si>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</si>
  <si>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</si>
  <si>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</si>
  <si>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</si>
  <si>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</si>
  <si>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</si>
  <si>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</si>
  <si>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</si>
  <si>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</si>
  <si>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</si>
  <si>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</si>
  <si>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</si>
  <si>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</si>
  <si>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</si>
  <si>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</si>
  <si>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</si>
  <si>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</si>
  <si>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</si>
  <si>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</si>
  <si>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</si>
  <si>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</si>
  <si>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</si>
  <si>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</si>
  <si>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</si>
  <si>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</si>
  <si>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</si>
  <si>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</si>
  <si>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</si>
  <si>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</si>
  <si>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</si>
  <si>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</si>
  <si>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</si>
  <si>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</si>
  <si>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</si>
  <si>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</si>
  <si>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</si>
  <si>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</si>
  <si>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</si>
  <si>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</si>
  <si>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</si>
  <si>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</si>
  <si>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</si>
  <si>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</si>
  <si>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</si>
  <si>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</si>
  <si>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</si>
  <si>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</si>
  <si>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</si>
  <si>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</si>
  <si>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</si>
  <si>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</si>
  <si>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</si>
  <si>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</si>
  <si>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</si>
  <si>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</si>
  <si>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</si>
  <si>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</si>
  <si>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</si>
  <si>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</si>
  <si>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</si>
  <si>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</si>
  <si>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</si>
  <si>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</si>
  <si>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</si>
  <si>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</si>
  <si>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</si>
  <si>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</si>
  <si>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</si>
  <si>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</si>
  <si>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</si>
  <si>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</si>
  <si>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</si>
  <si>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</si>
  <si>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</si>
  <si>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</si>
  <si>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</si>
  <si>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</si>
  <si>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</si>
  <si>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</si>
  <si>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</si>
  <si>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</si>
  <si>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</si>
  <si>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</si>
  <si>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</si>
  <si>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</si>
  <si>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</si>
  <si>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</si>
  <si>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</si>
  <si>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</si>
  <si>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</si>
  <si>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</si>
  <si>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</si>
  <si>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</si>
  <si>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</si>
  <si>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</si>
  <si>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</si>
  <si>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</si>
  <si>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</si>
  <si>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</si>
  <si>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</si>
  <si>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</si>
  <si>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</si>
  <si>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</si>
  <si>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</si>
  <si>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</si>
  <si>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</si>
  <si>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</si>
  <si>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</si>
  <si>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</si>
  <si>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</si>
  <si>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</si>
  <si>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</si>
  <si>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</si>
  <si>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</si>
  <si>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</si>
  <si>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</si>
  <si>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</si>
  <si>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</si>
  <si>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</si>
  <si>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</si>
  <si>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</si>
  <si>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</si>
  <si>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</si>
  <si>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</si>
  <si>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</si>
  <si>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</si>
  <si>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</si>
  <si>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</si>
  <si>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</si>
  <si>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</si>
  <si>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</si>
  <si>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</si>
  <si>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</si>
  <si>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</si>
  <si>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</si>
  <si>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</si>
  <si>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</si>
  <si>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</si>
  <si>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</si>
  <si>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</si>
  <si>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</si>
  <si>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</si>
  <si>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</si>
  <si>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</si>
  <si>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</si>
  <si>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</si>
  <si>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</si>
  <si>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</si>
  <si>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</si>
  <si>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</si>
  <si>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</si>
  <si>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</si>
  <si>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</si>
  <si>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</si>
  <si>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</si>
  <si>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</si>
  <si>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</si>
  <si>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</si>
  <si>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</si>
  <si>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</si>
  <si>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</si>
  <si>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</si>
  <si>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</si>
  <si>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</si>
  <si>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</si>
  <si>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</si>
  <si>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</si>
  <si>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</si>
  <si>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</si>
  <si>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</si>
  <si>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</si>
  <si>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</si>
  <si>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</si>
  <si>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</si>
  <si>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</si>
  <si>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</si>
  <si>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</si>
  <si>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</si>
  <si>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</si>
  <si>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</si>
  <si>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</si>
  <si>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</si>
  <si>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</si>
  <si>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</si>
  <si>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</si>
  <si>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</si>
  <si>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</si>
  <si>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</si>
  <si>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</si>
  <si>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</si>
  <si>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</si>
  <si>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</si>
  <si>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</si>
  <si>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</si>
  <si>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</si>
  <si>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</si>
  <si>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</si>
  <si>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</si>
  <si>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</si>
  <si>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</si>
  <si>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</si>
  <si>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</si>
  <si>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</si>
  <si>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</si>
  <si>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</si>
  <si>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</si>
  <si>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</si>
  <si>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</si>
  <si>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</si>
  <si>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</si>
  <si>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</si>
  <si>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</si>
  <si>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</si>
  <si>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</si>
  <si>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</si>
  <si>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</si>
  <si>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</si>
  <si>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</si>
  <si>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</si>
  <si>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</si>
  <si>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</si>
  <si>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</si>
  <si>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</si>
  <si>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</si>
  <si>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</si>
  <si>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</si>
  <si>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</si>
  <si>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</si>
  <si>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</si>
  <si>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</si>
  <si>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</si>
  <si>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</si>
  <si>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</si>
  <si>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</si>
  <si>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</si>
  <si>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</si>
  <si>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</si>
  <si>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</si>
  <si>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</si>
  <si>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</si>
  <si>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</si>
  <si>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</si>
  <si>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</si>
  <si>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</si>
  <si>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</si>
  <si>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</si>
  <si>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</si>
  <si>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</si>
  <si>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</si>
  <si>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</si>
  <si>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</si>
  <si>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</si>
  <si>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</si>
  <si>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</si>
  <si>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</si>
  <si>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</si>
  <si>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</si>
  <si>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</si>
  <si>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</si>
  <si>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</si>
  <si>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</si>
  <si>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</si>
  <si>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</si>
  <si>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</si>
  <si>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</si>
  <si>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</si>
  <si>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</si>
  <si>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</si>
  <si>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</si>
  <si>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</si>
  <si>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</si>
  <si>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</si>
  <si>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</si>
  <si>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</si>
  <si>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</si>
  <si>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</si>
  <si>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</si>
  <si>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</si>
  <si>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</si>
  <si>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</si>
  <si>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</si>
  <si>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</si>
  <si>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</si>
  <si>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</si>
  <si>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</si>
  <si>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</si>
  <si>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</si>
  <si>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</si>
  <si>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</si>
  <si>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</si>
  <si>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</si>
  <si>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</si>
  <si>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</si>
  <si>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</si>
  <si>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</si>
  <si>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</si>
  <si>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</si>
  <si>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</si>
  <si>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</si>
  <si>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</si>
  <si>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</si>
  <si>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</si>
  <si>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</si>
  <si>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</si>
  <si>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</si>
  <si>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</si>
  <si>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</si>
  <si>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</si>
  <si>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</si>
  <si>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</si>
  <si>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</si>
  <si>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</si>
  <si>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</si>
  <si>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</si>
  <si>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</si>
  <si>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</si>
  <si>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</si>
  <si>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</si>
  <si>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</si>
  <si>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</si>
  <si>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</si>
  <si>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</si>
  <si>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</si>
  <si>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</si>
  <si>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</si>
  <si>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</si>
  <si>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</si>
  <si>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</si>
  <si>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</si>
  <si>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</si>
  <si>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</si>
  <si>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</si>
  <si>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</si>
  <si>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</si>
  <si>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</si>
  <si>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</si>
  <si>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</si>
  <si>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</si>
  <si>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</si>
  <si>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</si>
  <si>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</si>
  <si>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</si>
  <si>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</si>
  <si>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</si>
  <si>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</si>
  <si>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</si>
  <si>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</si>
  <si>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</si>
  <si>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</si>
  <si>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</si>
  <si>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</si>
  <si>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</si>
  <si>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</si>
  <si>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</si>
  <si>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</si>
  <si>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</si>
  <si>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</si>
  <si>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</si>
  <si>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</si>
  <si>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</si>
  <si>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</si>
  <si>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</si>
  <si>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</si>
  <si>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</si>
  <si>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</si>
  <si>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</si>
  <si>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</si>
  <si>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</si>
  <si>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</si>
  <si>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</si>
  <si>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</si>
  <si>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</si>
  <si>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</si>
  <si>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</si>
  <si>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</si>
  <si>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</si>
  <si>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</si>
  <si>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</si>
  <si>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</si>
  <si>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</si>
  <si>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</si>
  <si>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</si>
  <si>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</si>
  <si>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</si>
  <si>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</si>
  <si>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</si>
  <si>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</si>
  <si>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</si>
  <si>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</si>
  <si>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</si>
  <si>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</si>
  <si>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</si>
  <si>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</si>
  <si>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</si>
  <si>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</si>
  <si>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</si>
  <si>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</si>
  <si>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</si>
  <si>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</si>
  <si>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</si>
  <si>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</si>
  <si>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</si>
  <si>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</si>
  <si>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</si>
  <si>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</si>
  <si>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</si>
  <si>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</si>
  <si>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</si>
  <si>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</si>
  <si>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</si>
  <si>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</si>
  <si>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</si>
  <si>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</si>
  <si>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</si>
  <si>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</si>
  <si>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</si>
  <si>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</si>
  <si>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</si>
  <si>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</si>
  <si>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</si>
  <si>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</si>
  <si>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</si>
  <si>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</si>
  <si>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</si>
  <si>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</si>
  <si>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</si>
  <si>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</si>
  <si>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</si>
  <si>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</si>
  <si>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</si>
  <si>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</si>
  <si>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</si>
  <si>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</si>
  <si>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</si>
  <si>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</si>
  <si>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</si>
  <si>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</si>
  <si>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</si>
  <si>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</si>
  <si>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</si>
  <si>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</si>
  <si>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</si>
  <si>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</si>
  <si>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</si>
  <si>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</si>
  <si>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</si>
  <si>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</si>
  <si>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</si>
  <si>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</si>
  <si>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</si>
  <si>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</si>
  <si>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</si>
  <si>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</si>
  <si>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</si>
  <si>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</si>
  <si>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</si>
  <si>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</si>
  <si>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</si>
  <si>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</si>
  <si>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</si>
  <si>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</si>
  <si>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</si>
  <si>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</si>
  <si>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</si>
  <si>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</si>
  <si>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</si>
  <si>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</si>
  <si>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</si>
  <si>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</si>
  <si>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</si>
  <si>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</si>
  <si>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</si>
  <si>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</si>
  <si>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</si>
  <si>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</si>
  <si>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</si>
  <si>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</si>
  <si>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</si>
  <si>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</si>
  <si>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</si>
  <si>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</si>
  <si>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</si>
  <si>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</si>
  <si>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</si>
  <si>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</si>
  <si>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</si>
  <si>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</si>
  <si>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</si>
  <si>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</si>
  <si>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</si>
  <si>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</si>
  <si>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</si>
  <si>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</si>
  <si>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</si>
  <si>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</si>
  <si>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</si>
  <si>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</si>
  <si>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</si>
  <si>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</si>
  <si>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</si>
  <si>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</si>
  <si>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</si>
  <si>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</si>
  <si>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</si>
  <si>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</si>
  <si>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</si>
  <si>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</si>
  <si>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</si>
  <si>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</si>
  <si>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</si>
  <si>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</si>
  <si>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</si>
  <si>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</si>
  <si>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</si>
  <si>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</si>
  <si>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</si>
  <si>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</si>
  <si>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</si>
  <si>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</si>
  <si>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</si>
  <si>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</si>
  <si>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</si>
  <si>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</si>
  <si>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</si>
  <si>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</si>
  <si>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</si>
  <si>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</si>
  <si>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</si>
  <si>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</si>
  <si>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</si>
  <si>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</si>
  <si>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</si>
  <si>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</si>
  <si>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</si>
  <si>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</si>
  <si>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</si>
  <si>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</si>
  <si>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</si>
  <si>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</si>
  <si>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</si>
  <si>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</si>
  <si>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</si>
  <si>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</si>
  <si>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</si>
  <si>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</si>
  <si>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</si>
  <si>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</si>
  <si>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</si>
  <si>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</si>
  <si>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</si>
  <si>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</si>
  <si>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</si>
  <si>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</si>
  <si>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</si>
  <si>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</si>
  <si>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</si>
  <si>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</si>
  <si>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</si>
  <si>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</si>
  <si>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</si>
  <si>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</si>
  <si>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</si>
  <si>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</si>
  <si>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</si>
  <si>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</si>
  <si>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</si>
  <si>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</si>
  <si>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</si>
  <si>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</si>
  <si>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</si>
  <si>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</si>
  <si>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</si>
  <si>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</si>
  <si>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</si>
  <si>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</si>
  <si>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</si>
  <si>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</si>
  <si>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</si>
  <si>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</si>
  <si>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</si>
  <si>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</si>
  <si>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</si>
  <si>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</si>
  <si>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</si>
  <si>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</si>
  <si>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</si>
  <si>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</si>
  <si>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</si>
  <si>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</si>
  <si>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</si>
  <si>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</si>
  <si>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</si>
  <si>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</si>
  <si>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</si>
  <si>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</si>
  <si>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</si>
  <si>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</si>
  <si>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</si>
  <si>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</si>
  <si>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</si>
  <si>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</si>
  <si>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</si>
  <si>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</si>
  <si>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</si>
  <si>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</si>
  <si>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</si>
  <si>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</si>
  <si>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</si>
  <si>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</si>
  <si>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</si>
  <si>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</si>
  <si>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</si>
  <si>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</si>
  <si>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</si>
  <si>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</si>
  <si>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</si>
  <si>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</si>
  <si>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</si>
  <si>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</si>
  <si>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</si>
  <si>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</si>
  <si>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</si>
  <si>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</si>
  <si>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</si>
  <si>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</si>
  <si>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</si>
  <si>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</si>
  <si>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</si>
  <si>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</si>
  <si>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</si>
  <si>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</si>
  <si>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</si>
  <si>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</si>
  <si>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</si>
  <si>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</si>
  <si>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</si>
  <si>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</si>
  <si>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</si>
  <si>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</si>
  <si>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</si>
  <si>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</si>
  <si>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</si>
  <si>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</si>
  <si>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</si>
  <si>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</si>
  <si>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</si>
  <si>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</si>
  <si>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</si>
  <si>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</si>
  <si>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</si>
  <si>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</si>
  <si>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</si>
  <si>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</si>
  <si>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</si>
  <si>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</si>
  <si>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</si>
  <si>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</si>
  <si>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</si>
  <si>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</si>
  <si>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</si>
  <si>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</si>
  <si>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</si>
  <si>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</si>
  <si>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</si>
  <si>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</si>
  <si>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</si>
  <si>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</si>
  <si>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</si>
  <si>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</si>
  <si>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</si>
  <si>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</si>
  <si>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</si>
  <si>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</si>
  <si>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</si>
  <si>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</si>
  <si>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</si>
  <si>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</si>
  <si>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</si>
  <si>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</si>
  <si>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</si>
  <si>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</si>
  <si>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</si>
  <si>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</si>
  <si>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</si>
  <si>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</si>
  <si>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</si>
  <si>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</si>
  <si>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</si>
  <si>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</si>
  <si>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</si>
  <si>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</si>
  <si>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</si>
  <si>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</si>
  <si>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</si>
  <si>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</si>
  <si>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</si>
  <si>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</si>
  <si>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</si>
  <si>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</si>
  <si>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</si>
  <si>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</si>
  <si>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</si>
  <si>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</si>
  <si>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</si>
  <si>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</si>
  <si>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</si>
  <si>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</si>
  <si>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</si>
  <si>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</si>
  <si>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</si>
  <si>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</si>
  <si>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</si>
  <si>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</si>
  <si>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</si>
  <si>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</si>
  <si>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</si>
  <si>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</si>
  <si>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</si>
  <si>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</si>
  <si>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</si>
  <si>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</si>
  <si>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</si>
  <si>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</si>
  <si>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</si>
  <si>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</si>
  <si>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</si>
  <si>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</si>
  <si>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</si>
  <si>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</si>
  <si>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</si>
  <si>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</si>
  <si>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</si>
  <si>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</si>
  <si>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</si>
  <si>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</si>
  <si>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</si>
  <si>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</si>
  <si>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</si>
  <si>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</si>
  <si>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</si>
  <si>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</si>
  <si>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</si>
  <si>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</si>
  <si>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</si>
  <si>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</si>
  <si>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</si>
  <si>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</si>
  <si>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</si>
  <si>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</si>
  <si>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</si>
  <si>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</si>
  <si>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</si>
  <si>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</si>
  <si>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</si>
  <si>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</si>
  <si>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</si>
  <si>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</si>
  <si>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</si>
  <si>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</si>
  <si>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</si>
  <si>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</si>
  <si>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</si>
  <si>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</si>
  <si>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</si>
  <si>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</si>
  <si>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</si>
  <si>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</si>
  <si>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</si>
  <si>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</si>
  <si>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</si>
  <si>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</si>
  <si>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</si>
  <si>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</si>
  <si>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</si>
  <si>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</si>
  <si>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</si>
  <si>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</si>
  <si>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</si>
  <si>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</si>
  <si>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</si>
  <si>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</si>
  <si>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</si>
  <si>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</si>
  <si>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</si>
  <si>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</si>
  <si>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</si>
  <si>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</si>
  <si>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</si>
  <si>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</si>
  <si>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</si>
  <si>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</si>
  <si>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</si>
  <si>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</si>
  <si>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</si>
  <si>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</si>
  <si>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</si>
  <si>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</si>
  <si>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</si>
  <si>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</si>
  <si>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</si>
  <si>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</si>
  <si>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</si>
  <si>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</si>
  <si>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</si>
  <si>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</si>
  <si>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</si>
  <si>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</si>
  <si>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</si>
  <si>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</si>
  <si>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</si>
  <si>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</si>
  <si>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</si>
  <si>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</si>
  <si>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</si>
  <si>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</si>
  <si>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</si>
  <si>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</si>
  <si>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</si>
  <si>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</si>
  <si>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</si>
  <si>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</si>
  <si>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</si>
  <si>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</si>
  <si>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</si>
  <si>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</si>
  <si>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</si>
  <si>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</si>
  <si>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</si>
  <si>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</si>
  <si>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</si>
  <si>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</si>
  <si>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</si>
  <si>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</si>
  <si>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</si>
  <si>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</si>
  <si>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</si>
  <si>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</si>
  <si>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</si>
  <si>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</si>
  <si>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</si>
  <si>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</si>
  <si>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</si>
  <si>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</si>
  <si>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</si>
  <si>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</si>
  <si>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</si>
  <si>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</si>
  <si>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</si>
  <si>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</si>
  <si>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</si>
  <si>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</si>
  <si>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</si>
  <si>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</si>
  <si>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</si>
  <si>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</si>
  <si>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</si>
  <si>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</si>
  <si>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</si>
  <si>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</si>
  <si>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</si>
  <si>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</si>
  <si>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</si>
  <si>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</si>
  <si>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</si>
  <si>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</si>
  <si>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</si>
  <si>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</si>
  <si>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</si>
  <si>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</si>
  <si>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</si>
  <si>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</si>
  <si>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</si>
  <si>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</si>
  <si>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</si>
  <si>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</si>
  <si>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</si>
  <si>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</si>
  <si>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</si>
  <si>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</si>
  <si>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</si>
  <si>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</si>
  <si>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</si>
  <si>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</si>
  <si>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</si>
  <si>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</si>
  <si>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</si>
  <si>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</si>
  <si>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</si>
  <si>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</si>
  <si>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</si>
  <si>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</si>
  <si>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</si>
  <si>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</si>
  <si>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</si>
  <si>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</si>
  <si>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</si>
  <si>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</si>
  <si>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</si>
  <si>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</si>
  <si>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</si>
  <si>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</si>
  <si>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</si>
  <si>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</si>
  <si>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</si>
  <si>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</si>
  <si>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</si>
  <si>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</si>
  <si>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</si>
  <si>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</si>
  <si>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</si>
  <si>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</si>
  <si>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</si>
  <si>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</si>
  <si>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</si>
  <si>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</si>
  <si>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</si>
  <si>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</si>
  <si>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</si>
  <si>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</si>
  <si>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</si>
  <si>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</si>
  <si>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</si>
  <si>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</si>
  <si>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</si>
  <si>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</si>
  <si>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</si>
  <si>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</si>
  <si>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</si>
  <si>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</si>
  <si>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</si>
  <si>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</si>
  <si>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</si>
  <si>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</si>
  <si>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</si>
  <si>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</si>
  <si>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</si>
  <si>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</si>
  <si>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</si>
  <si>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</si>
  <si>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</si>
  <si>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</si>
  <si>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</si>
  <si>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</si>
  <si>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</si>
  <si>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</si>
  <si>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</si>
  <si>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</si>
  <si>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</si>
  <si>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</si>
  <si>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</si>
  <si>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</si>
  <si>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</si>
  <si>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</si>
  <si>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</si>
  <si>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</si>
  <si>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</si>
  <si>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</si>
  <si>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</si>
  <si>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</si>
  <si>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</si>
  <si>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</si>
  <si>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</si>
  <si>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</si>
  <si>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</si>
  <si>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</si>
  <si>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</si>
  <si>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</si>
  <si>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</si>
  <si>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</si>
  <si>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</si>
  <si>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</si>
  <si>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</si>
  <si>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</si>
  <si>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</si>
  <si>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</si>
  <si>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</si>
  <si>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</si>
  <si>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</si>
  <si>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</si>
  <si>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</si>
  <si>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</si>
  <si>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</si>
  <si>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</si>
  <si>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</si>
  <si>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</si>
  <si>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</si>
  <si>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</si>
  <si>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</si>
  <si>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</si>
  <si>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</si>
  <si>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</si>
  <si>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</si>
  <si>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</si>
  <si>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</si>
  <si>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</si>
  <si>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</si>
  <si>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</si>
  <si>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</si>
  <si>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</si>
  <si>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</si>
  <si>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</si>
  <si>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</si>
  <si>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</si>
  <si>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</si>
  <si>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</si>
  <si>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</si>
  <si>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</si>
  <si>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</si>
  <si>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</si>
  <si>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</si>
  <si>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</si>
  <si>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</si>
  <si>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</si>
  <si>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</si>
  <si>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</si>
  <si>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</si>
  <si>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</si>
  <si>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</si>
  <si>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</si>
  <si>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</si>
  <si>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</si>
  <si>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</si>
  <si>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</si>
  <si>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</si>
  <si>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</si>
  <si>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</si>
  <si>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</si>
  <si>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</si>
  <si>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</si>
  <si>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</si>
  <si>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</si>
  <si>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</si>
  <si>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</si>
  <si>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</si>
  <si>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</si>
  <si>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</si>
  <si>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</si>
  <si>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</si>
  <si>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</si>
  <si>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</si>
  <si>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</si>
  <si>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</si>
  <si>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</si>
  <si>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</si>
  <si>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</si>
  <si>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</si>
  <si>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</si>
  <si>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</si>
  <si>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</si>
  <si>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</si>
  <si>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</si>
  <si>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</si>
  <si>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</si>
  <si>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</si>
  <si>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</si>
  <si>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</si>
  <si>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</si>
  <si>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</si>
  <si>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</si>
  <si>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</si>
  <si>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</si>
  <si>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</si>
  <si>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</si>
  <si>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</si>
  <si>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</si>
  <si>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</si>
  <si>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</si>
  <si>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</si>
  <si>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</si>
  <si>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</si>
  <si>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</si>
  <si>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</si>
  <si>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</si>
  <si>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</si>
  <si>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</si>
  <si>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</si>
  <si>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</si>
  <si>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</si>
  <si>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</si>
  <si>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</si>
  <si>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</si>
  <si>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</si>
  <si>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</si>
  <si>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</si>
  <si>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</si>
  <si>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</si>
  <si>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</si>
  <si>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</si>
  <si>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</si>
  <si>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</si>
  <si>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</si>
  <si>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</si>
  <si>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</si>
  <si>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</si>
  <si>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</si>
  <si>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</si>
  <si>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</si>
  <si>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</si>
  <si>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</si>
  <si>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</si>
  <si>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</si>
  <si>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</si>
  <si>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</si>
  <si>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</si>
  <si>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</si>
  <si>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</si>
  <si>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</si>
  <si>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</si>
  <si>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</si>
  <si>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</si>
  <si>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</si>
  <si>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</si>
  <si>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</si>
  <si>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</si>
  <si>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</si>
  <si>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</si>
  <si>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</si>
  <si>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</si>
  <si>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</si>
  <si>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</si>
  <si>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</si>
  <si>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</si>
  <si>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</si>
  <si>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</si>
  <si>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</si>
  <si>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</si>
  <si>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</si>
  <si>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</si>
  <si>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</si>
  <si>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</si>
  <si>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</si>
  <si>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</si>
  <si>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</si>
  <si>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</si>
  <si>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</si>
  <si>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</si>
  <si>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</si>
  <si>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</si>
  <si>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</si>
  <si>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</si>
  <si>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</si>
  <si>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</si>
  <si>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</si>
  <si>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</si>
  <si>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</si>
  <si>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</si>
  <si>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</si>
  <si>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</si>
  <si>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</si>
  <si>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</si>
  <si>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</si>
  <si>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</si>
  <si>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</si>
  <si>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</si>
  <si>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</si>
  <si>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</si>
  <si>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</si>
  <si>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</si>
  <si>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</si>
  <si>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</si>
  <si>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</si>
  <si>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</si>
  <si>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</si>
  <si>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</si>
  <si>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</si>
  <si>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</si>
  <si>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</si>
  <si>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</si>
  <si>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</si>
  <si>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</si>
  <si>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</si>
  <si>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</si>
  <si>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</si>
  <si>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</si>
  <si>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</si>
  <si>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</si>
  <si>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</si>
  <si>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</si>
  <si>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</si>
  <si>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</si>
  <si>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</si>
  <si>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</si>
  <si>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</si>
  <si>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</si>
  <si>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</si>
  <si>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</si>
  <si>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</si>
  <si>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</si>
  <si>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</si>
  <si>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</si>
  <si>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</si>
  <si>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</si>
  <si>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</si>
  <si>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</si>
  <si>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</si>
  <si>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</si>
  <si>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</si>
  <si>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</si>
  <si>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</si>
  <si>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</si>
  <si>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</si>
  <si>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</si>
  <si>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</si>
  <si>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</si>
  <si>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</si>
  <si>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</si>
  <si>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</si>
  <si>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</si>
  <si>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</si>
  <si>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</si>
  <si>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</si>
  <si>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</si>
  <si>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</si>
  <si>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</si>
  <si>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</si>
  <si>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</si>
  <si>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</si>
  <si>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</si>
  <si>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</si>
  <si>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</si>
  <si>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</si>
  <si>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</si>
  <si>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</si>
  <si>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</si>
  <si>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</si>
  <si>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</si>
  <si>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</si>
  <si>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</si>
  <si>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</si>
  <si>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</si>
  <si>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</si>
  <si>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</si>
  <si>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</si>
  <si>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</si>
  <si>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</si>
  <si>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</si>
  <si>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</si>
  <si>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</si>
  <si>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</si>
  <si>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</si>
  <si>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</si>
  <si>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</si>
  <si>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</si>
  <si>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</si>
  <si>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</si>
  <si>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</si>
  <si>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</si>
  <si>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</si>
  <si>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</si>
  <si>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</si>
  <si>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</si>
  <si>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</si>
  <si>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</si>
  <si>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</si>
  <si>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</si>
  <si>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</si>
  <si>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</si>
  <si>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</si>
  <si>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</si>
  <si>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</si>
  <si>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</si>
  <si>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</si>
  <si>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</si>
  <si>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</si>
  <si>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</si>
  <si>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</si>
  <si>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</si>
  <si>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</si>
  <si>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</si>
  <si>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</si>
  <si>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</si>
  <si>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</si>
  <si>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</si>
  <si>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</si>
  <si>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</si>
  <si>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</si>
  <si>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</si>
  <si>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</si>
  <si>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</si>
  <si>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</si>
  <si>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</si>
  <si>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</si>
  <si>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</si>
  <si>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</si>
  <si>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</si>
  <si>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</si>
  <si>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</si>
  <si>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</si>
  <si>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</si>
  <si>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</si>
  <si>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</si>
  <si>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</si>
  <si>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</si>
  <si>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</si>
  <si>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</si>
  <si>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</si>
  <si>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</si>
  <si>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</si>
  <si>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</si>
  <si>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</si>
  <si>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</si>
  <si>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</si>
  <si>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</si>
  <si>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</si>
  <si>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</si>
  <si>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</si>
  <si>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</si>
  <si>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</si>
  <si>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</si>
  <si>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</si>
  <si>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</si>
  <si>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</si>
  <si>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</si>
  <si>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</si>
  <si>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</si>
  <si>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</si>
  <si>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</si>
  <si>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</si>
  <si>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</si>
  <si>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</si>
  <si>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</si>
  <si>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</si>
  <si>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</si>
  <si>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</si>
  <si>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</si>
  <si>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</si>
  <si>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</si>
  <si>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</si>
  <si>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</si>
  <si>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</si>
  <si>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</si>
  <si>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</si>
  <si>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</si>
  <si>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</si>
  <si>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</si>
  <si>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</si>
  <si>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</si>
  <si>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</si>
  <si>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</si>
  <si>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</si>
  <si>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</si>
  <si>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</si>
  <si>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</si>
  <si>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</si>
  <si>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</si>
  <si>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</si>
  <si>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</si>
  <si>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</si>
  <si>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</si>
  <si>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</si>
  <si>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</si>
  <si>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</si>
  <si>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</si>
  <si>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</si>
  <si>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</si>
  <si>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</si>
  <si>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</si>
  <si>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</si>
  <si>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</si>
  <si>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</si>
  <si>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</si>
  <si>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</si>
  <si>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</si>
  <si>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</si>
  <si>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</si>
  <si>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</si>
  <si>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</si>
  <si>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</si>
  <si>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</si>
  <si>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</si>
  <si>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</si>
  <si>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</si>
  <si>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</si>
  <si>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</si>
  <si>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</si>
  <si>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</si>
  <si>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</si>
  <si>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</si>
  <si>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</si>
  <si>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</si>
  <si>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</si>
  <si>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</si>
  <si>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</si>
  <si>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</si>
  <si>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</si>
  <si>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</si>
  <si>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</si>
  <si>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</si>
  <si>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</si>
  <si>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</si>
  <si>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</si>
  <si>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</si>
  <si>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</si>
  <si>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</si>
  <si>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</si>
  <si>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</si>
  <si>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</si>
  <si>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</si>
  <si>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</si>
  <si>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</si>
  <si>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</si>
  <si>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</si>
  <si>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</si>
  <si>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</si>
  <si>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</si>
  <si>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</si>
  <si>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</si>
  <si>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</si>
  <si>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</si>
  <si>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</si>
  <si>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</si>
  <si>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</si>
  <si>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</si>
  <si>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</si>
  <si>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</si>
  <si>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</si>
  <si>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</si>
  <si>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</si>
  <si>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</si>
  <si>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</si>
  <si>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</si>
  <si>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</si>
  <si>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</si>
  <si>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</si>
  <si>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</si>
  <si>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</si>
  <si>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</si>
  <si>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</si>
  <si>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</si>
  <si>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</si>
  <si>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</si>
  <si>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</si>
  <si>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</si>
  <si>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</si>
  <si>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</si>
  <si>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</si>
  <si>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</si>
  <si>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</si>
  <si>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</si>
  <si>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</si>
  <si>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</si>
  <si>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</si>
  <si>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</si>
  <si>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</si>
  <si>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</si>
  <si>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</si>
  <si>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</si>
  <si>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</si>
  <si>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</si>
  <si>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</si>
  <si>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</si>
  <si>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</si>
  <si>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</si>
  <si>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</si>
  <si>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</si>
  <si>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</si>
  <si>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</si>
  <si>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</si>
  <si>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</si>
  <si>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</si>
  <si>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</si>
  <si>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</si>
  <si>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</si>
  <si>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</si>
  <si>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</si>
  <si>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</si>
  <si>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</si>
  <si>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</si>
  <si>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</si>
  <si>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</si>
  <si>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</si>
  <si>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</si>
  <si>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</si>
  <si>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</si>
  <si>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</si>
  <si>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</si>
  <si>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</si>
  <si>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</si>
  <si>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</si>
  <si>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</si>
  <si>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</si>
  <si>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</si>
  <si>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</si>
  <si>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</si>
  <si>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</si>
  <si>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</si>
  <si>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</si>
  <si>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</si>
  <si>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</si>
  <si>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</si>
  <si>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</si>
  <si>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</si>
  <si>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</si>
  <si>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</si>
  <si>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</si>
  <si>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</si>
  <si>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</si>
  <si>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</si>
  <si>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</si>
  <si>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</si>
  <si>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</si>
  <si>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</si>
  <si>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</si>
  <si>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</si>
  <si>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</si>
  <si>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</si>
  <si>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</si>
  <si>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</si>
  <si>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</si>
  <si>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</si>
  <si>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</si>
  <si>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</si>
  <si>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</si>
  <si>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</si>
  <si>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</si>
  <si>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</si>
  <si>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</si>
  <si>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</si>
  <si>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</si>
  <si>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</si>
  <si>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</si>
  <si>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</si>
  <si>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</si>
  <si>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</si>
  <si>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</si>
  <si>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</si>
  <si>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</si>
  <si>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</si>
  <si>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</si>
  <si>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</si>
  <si>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</si>
  <si>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</si>
  <si>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</si>
  <si>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</si>
  <si>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</si>
  <si>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</si>
  <si>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</si>
  <si>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</si>
  <si>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</si>
  <si>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</si>
  <si>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</si>
  <si>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</si>
  <si>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</si>
  <si>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</si>
  <si>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</si>
  <si>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</si>
  <si>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</si>
  <si>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</si>
  <si>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</si>
  <si>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</si>
  <si>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</si>
  <si>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</si>
  <si>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</si>
  <si>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</si>
  <si>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</si>
  <si>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</si>
  <si>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</si>
  <si>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</si>
  <si>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</si>
  <si>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</si>
  <si>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</si>
  <si>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</si>
  <si>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</si>
  <si>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</si>
  <si>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</si>
  <si>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</si>
  <si>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</si>
  <si>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</si>
  <si>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</si>
  <si>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</si>
  <si>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</si>
  <si>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</si>
  <si>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</si>
  <si>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</si>
  <si>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</si>
  <si>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</si>
  <si>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</si>
  <si>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</si>
  <si>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</si>
  <si>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</si>
  <si>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</si>
  <si>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</si>
  <si>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</si>
  <si>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</si>
  <si>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</si>
  <si>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</si>
  <si>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</si>
  <si>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</si>
  <si>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</si>
  <si>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</si>
  <si>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</si>
  <si>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</si>
  <si>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</si>
  <si>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</si>
  <si>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</si>
  <si>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</si>
  <si>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</si>
  <si>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</si>
  <si>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</si>
  <si>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</si>
  <si>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</si>
  <si>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</si>
  <si>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</si>
  <si>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</si>
  <si>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</si>
  <si>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</si>
  <si>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</si>
  <si>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</si>
  <si>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</si>
  <si>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</si>
  <si>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</si>
  <si>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</si>
  <si>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</si>
  <si>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</si>
  <si>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</si>
  <si>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</si>
  <si>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</si>
  <si>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</si>
  <si>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</si>
  <si>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</si>
  <si>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</si>
  <si>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</si>
  <si>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</si>
  <si>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</si>
  <si>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</si>
  <si>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</si>
  <si>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</si>
  <si>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</si>
  <si>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</si>
  <si>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</si>
  <si>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</si>
  <si>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</si>
  <si>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</si>
  <si>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</si>
  <si>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</si>
  <si>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</si>
  <si>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</si>
  <si>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</si>
  <si>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</si>
  <si>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</si>
  <si>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</si>
  <si>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</si>
  <si>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</si>
  <si>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</si>
  <si>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</si>
  <si>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</si>
  <si>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</si>
  <si>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</si>
  <si>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</si>
  <si>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</si>
  <si>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</si>
  <si>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</si>
  <si>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</si>
  <si>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</si>
  <si>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</si>
  <si>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</si>
  <si>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</si>
  <si>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</si>
  <si>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</si>
  <si>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</si>
  <si>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</si>
  <si>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</si>
  <si>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</si>
  <si>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</si>
  <si>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</si>
  <si>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</si>
  <si>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</si>
  <si>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</si>
  <si>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</si>
  <si>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</si>
  <si>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</si>
  <si>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</si>
  <si>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</si>
  <si>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</si>
  <si>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</si>
  <si>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</si>
  <si>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</si>
  <si>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</si>
  <si>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</si>
  <si>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</si>
  <si>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</si>
  <si>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</si>
  <si>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</si>
  <si>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</si>
  <si>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</si>
  <si>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</si>
  <si>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</si>
  <si>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</si>
  <si>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</si>
  <si>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</si>
  <si>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</si>
  <si>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</si>
  <si>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</si>
  <si>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</si>
  <si>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</si>
  <si>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</si>
  <si>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</si>
  <si>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</si>
  <si>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</si>
  <si>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</si>
  <si>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</si>
  <si>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</si>
  <si>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</si>
  <si>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</si>
  <si>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</si>
  <si>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</si>
  <si>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</si>
  <si>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</si>
  <si>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</si>
  <si>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</si>
  <si>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</si>
  <si>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</si>
  <si>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</si>
  <si>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</si>
  <si>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</si>
  <si>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</si>
  <si>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</si>
  <si>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</si>
  <si>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</si>
  <si>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</si>
  <si>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</si>
  <si>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</si>
  <si>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</si>
  <si>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</si>
  <si>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</si>
  <si>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</si>
  <si>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</si>
  <si>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</si>
  <si>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</si>
  <si>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</si>
  <si>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</si>
  <si>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</si>
  <si>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</si>
  <si>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</si>
  <si>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</si>
  <si>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</si>
  <si>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</si>
  <si>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</si>
  <si>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</si>
  <si>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</si>
  <si>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</si>
  <si>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</si>
  <si>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</si>
  <si>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</si>
  <si>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</si>
  <si>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</si>
  <si>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</si>
  <si>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</si>
  <si>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</si>
  <si>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</si>
  <si>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</si>
  <si>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</si>
  <si>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</si>
  <si>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</si>
  <si>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</si>
  <si>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</si>
  <si>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</si>
  <si>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</si>
  <si>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</si>
  <si>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</si>
  <si>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</si>
  <si>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</si>
  <si>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</si>
  <si>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</si>
  <si>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</si>
  <si>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</si>
  <si>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</si>
  <si>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</si>
  <si>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</si>
  <si>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</si>
  <si>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</si>
  <si>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</si>
  <si>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</si>
  <si>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</si>
  <si>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</si>
  <si>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</si>
  <si>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</si>
  <si>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</si>
  <si>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</si>
  <si>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</si>
  <si>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</si>
  <si>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</si>
  <si>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</si>
  <si>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</si>
  <si>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</si>
  <si>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</si>
  <si>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</si>
  <si>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</si>
  <si>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</si>
  <si>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</si>
  <si>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</si>
  <si>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</si>
  <si>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</si>
  <si>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</si>
  <si>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</si>
  <si>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</si>
  <si>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</si>
  <si>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</si>
  <si>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</si>
  <si>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</si>
  <si>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</si>
  <si>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</si>
  <si>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</si>
  <si>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</si>
  <si>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</si>
  <si>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</si>
  <si>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</si>
  <si>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</si>
  <si>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</si>
  <si>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</si>
  <si>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</si>
  <si>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</si>
  <si>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</si>
  <si>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</si>
  <si>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</si>
  <si>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</si>
  <si>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</si>
  <si>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</si>
  <si>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</si>
  <si>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</si>
  <si>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</si>
  <si>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</si>
  <si>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</si>
  <si>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</si>
  <si>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</si>
  <si>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</si>
  <si>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</si>
  <si>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</si>
  <si>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</si>
  <si>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</si>
  <si>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</si>
  <si>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</si>
  <si>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</si>
  <si>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</si>
  <si>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</si>
  <si>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</si>
  <si>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</si>
  <si>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</si>
  <si>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</si>
  <si>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</si>
  <si>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</si>
  <si>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</si>
  <si>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</si>
  <si>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</si>
  <si>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</si>
  <si>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</si>
  <si>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</si>
  <si>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</si>
  <si>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</si>
  <si>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</si>
  <si>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</si>
  <si>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</si>
  <si>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</si>
  <si>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</si>
  <si>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</si>
  <si>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</si>
  <si>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</si>
  <si>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</si>
  <si>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</si>
  <si>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</si>
  <si>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</si>
  <si>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</si>
  <si>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</si>
  <si>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</si>
  <si>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</si>
  <si>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</si>
  <si>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</si>
  <si>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</si>
  <si>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</si>
  <si>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</si>
  <si>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</si>
  <si>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</si>
  <si>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</si>
  <si>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</si>
  <si>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</si>
  <si>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</si>
  <si>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</si>
  <si>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</si>
  <si>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</si>
  <si>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</si>
  <si>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</si>
  <si>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</si>
  <si>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</si>
  <si>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</si>
  <si>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</si>
  <si>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</si>
  <si>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</si>
  <si>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</si>
  <si>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</si>
  <si>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</si>
  <si>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</si>
  <si>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</si>
  <si>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</si>
  <si>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</si>
  <si>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</si>
  <si>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</si>
  <si>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</si>
  <si>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</si>
  <si>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</si>
  <si>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</si>
  <si>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</si>
  <si>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</si>
  <si>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</si>
  <si>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</si>
  <si>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</si>
  <si>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</si>
  <si>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</si>
  <si>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</si>
  <si>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</si>
  <si>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</si>
  <si>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</si>
  <si>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</si>
  <si>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</si>
  <si>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</si>
  <si>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</si>
  <si>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</si>
  <si>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</si>
  <si>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</si>
  <si>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</si>
  <si>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</si>
  <si>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</si>
  <si>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</si>
  <si>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</si>
  <si>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</si>
  <si>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</si>
  <si>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</si>
  <si>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</si>
  <si>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</si>
  <si>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</si>
  <si>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</si>
  <si>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</si>
  <si>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</si>
  <si>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</si>
  <si>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</si>
  <si>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</si>
  <si>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</si>
  <si>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</si>
  <si>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</si>
  <si>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</si>
  <si>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</si>
  <si>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</si>
  <si>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</si>
  <si>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</si>
  <si>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</si>
  <si>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</si>
  <si>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</si>
  <si>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</si>
  <si>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</si>
  <si>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</si>
  <si>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</si>
  <si>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</si>
  <si>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</si>
  <si>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</si>
  <si>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</si>
  <si>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</si>
  <si>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</si>
  <si>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</si>
  <si>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</si>
  <si>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</si>
  <si>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</si>
  <si>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</si>
  <si>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</si>
  <si>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</si>
  <si>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</si>
  <si>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</si>
  <si>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</si>
  <si>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</si>
  <si>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</si>
  <si>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</si>
  <si>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</si>
  <si>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</si>
  <si>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</si>
  <si>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</si>
  <si>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</si>
  <si>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</si>
  <si>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</si>
  <si>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</si>
  <si>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</si>
  <si>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</si>
  <si>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</si>
  <si>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</si>
  <si>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</si>
  <si>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</si>
  <si>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</si>
  <si>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</si>
  <si>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</si>
  <si>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</si>
  <si>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</si>
  <si>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</si>
  <si>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</si>
  <si>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</si>
  <si>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</si>
  <si>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</si>
  <si>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</si>
  <si>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</si>
  <si>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</si>
  <si>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</si>
  <si>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</si>
  <si>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</si>
  <si>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</si>
  <si>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</si>
  <si>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</si>
  <si>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</si>
  <si>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</si>
  <si>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</si>
  <si>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</si>
  <si>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</si>
  <si>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</si>
  <si>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</si>
  <si>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</si>
  <si>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</si>
  <si>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</si>
  <si>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</si>
  <si>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</si>
  <si>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</si>
  <si>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</si>
  <si>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</si>
  <si>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</si>
  <si>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</si>
  <si>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</si>
  <si>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</si>
  <si>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</si>
  <si>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</si>
  <si>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</si>
  <si>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</si>
  <si>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</si>
  <si>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</si>
  <si>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</si>
  <si>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</si>
  <si>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</si>
  <si>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</si>
  <si>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</si>
  <si>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</si>
  <si>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</si>
  <si>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</si>
  <si>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</si>
  <si>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</si>
  <si>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</si>
  <si>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</si>
  <si>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</si>
  <si>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</si>
  <si>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</si>
  <si>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</si>
  <si>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</si>
  <si>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</si>
  <si>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</si>
  <si>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</si>
  <si>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</si>
  <si>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</si>
  <si>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</si>
  <si>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</si>
  <si>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</si>
  <si>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</si>
  <si>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</si>
  <si>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</si>
  <si>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</si>
  <si>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</si>
  <si>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</si>
  <si>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</si>
  <si>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</si>
  <si>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</si>
  <si>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</si>
  <si>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</si>
  <si>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</si>
  <si>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</si>
  <si>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</si>
  <si>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</si>
  <si>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</si>
  <si>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</si>
  <si>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</si>
  <si>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</si>
  <si>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</si>
  <si>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</si>
  <si>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</si>
  <si>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</si>
  <si>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</si>
  <si>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</si>
  <si>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</si>
  <si>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</si>
  <si>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</si>
  <si>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</si>
  <si>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</si>
  <si>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</si>
  <si>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</si>
  <si>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</si>
  <si>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</si>
  <si>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</si>
  <si>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</si>
  <si>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</si>
  <si>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</si>
  <si>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</si>
  <si>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</si>
  <si>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</si>
  <si>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</si>
  <si>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</si>
  <si>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</si>
  <si>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</si>
  <si>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</si>
  <si>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</si>
  <si>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</si>
  <si>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</si>
  <si>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</si>
  <si>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</si>
  <si>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</si>
  <si>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</si>
  <si>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</si>
  <si>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</si>
  <si>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</si>
  <si>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</si>
  <si>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</si>
  <si>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</si>
  <si>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</si>
  <si>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</si>
  <si>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</si>
  <si>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</si>
  <si>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</si>
  <si>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</si>
  <si>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</si>
  <si>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</si>
  <si>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</si>
  <si>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</si>
  <si>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</si>
  <si>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</si>
  <si>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</si>
  <si>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</si>
  <si>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</si>
  <si>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</si>
  <si>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</si>
  <si>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</si>
  <si>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</si>
  <si>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</si>
  <si>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</si>
  <si>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</si>
  <si>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</si>
  <si>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</si>
  <si>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</si>
  <si>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</si>
  <si>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</si>
  <si>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</si>
  <si>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</si>
  <si>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</si>
  <si>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</si>
  <si>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</si>
  <si>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</si>
  <si>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</si>
  <si>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</si>
  <si>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</si>
  <si>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</si>
  <si>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</si>
  <si>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</si>
  <si>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</si>
  <si>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</si>
  <si>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</si>
  <si>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</si>
  <si>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</si>
  <si>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</si>
  <si>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</si>
  <si>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</si>
  <si>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</si>
  <si>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</si>
  <si>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</si>
  <si>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</si>
  <si>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</si>
  <si>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</si>
  <si>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</si>
  <si>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</si>
  <si>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</si>
  <si>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</si>
  <si>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</si>
  <si>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</si>
  <si>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</si>
  <si>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</si>
  <si>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</si>
  <si>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</si>
  <si>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</si>
  <si>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</si>
  <si>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</si>
  <si>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</si>
  <si>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</si>
  <si>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</si>
  <si>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</si>
  <si>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</si>
  <si>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</si>
  <si>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</si>
  <si>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</si>
  <si>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</si>
  <si>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</si>
  <si>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</si>
  <si>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</si>
  <si>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</si>
  <si>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</si>
  <si>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</si>
  <si>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</si>
  <si>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</si>
  <si>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</si>
  <si>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</si>
  <si>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</si>
  <si>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</si>
  <si>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</si>
  <si>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</si>
  <si>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</si>
  <si>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</si>
  <si>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</si>
  <si>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</si>
  <si>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</si>
  <si>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</si>
  <si>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</si>
  <si>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</si>
  <si>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</si>
  <si>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</si>
  <si>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</si>
  <si>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</si>
  <si>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</si>
  <si>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</si>
  <si>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</si>
  <si>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</si>
  <si>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</si>
  <si>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</si>
  <si>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</si>
  <si>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</si>
  <si>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</si>
  <si>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</si>
  <si>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</si>
  <si>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</si>
  <si>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</si>
  <si>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</si>
  <si>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</si>
  <si>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</si>
  <si>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</si>
  <si>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</si>
  <si>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</si>
  <si>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</si>
  <si>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</si>
  <si>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</si>
  <si>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</si>
  <si>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</si>
  <si>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</si>
  <si>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</si>
  <si>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</si>
  <si>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</si>
  <si>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</si>
  <si>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</si>
  <si>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</si>
  <si>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</si>
  <si>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</si>
  <si>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</si>
  <si>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</si>
  <si>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</si>
  <si>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</si>
  <si>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</si>
  <si>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</si>
  <si>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</si>
  <si>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</si>
  <si>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</si>
  <si>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</si>
  <si>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</si>
  <si>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</si>
  <si>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</si>
  <si>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</si>
  <si>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</si>
  <si>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</si>
  <si>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</si>
  <si>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</si>
  <si>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</si>
  <si>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</si>
  <si>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</si>
  <si>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</si>
  <si>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</si>
  <si>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</si>
  <si>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</si>
  <si>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</si>
  <si>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</si>
  <si>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</si>
  <si>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</si>
  <si>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</si>
  <si>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</si>
  <si>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</si>
  <si>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</si>
  <si>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</si>
  <si>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</si>
  <si>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</si>
  <si>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</si>
  <si>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</si>
  <si>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</si>
  <si>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</si>
  <si>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</si>
  <si>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</si>
  <si>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</si>
  <si>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</si>
  <si>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</si>
  <si>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</si>
  <si>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</si>
  <si>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</si>
  <si>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</si>
  <si>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</si>
  <si>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</si>
  <si>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</si>
  <si>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</si>
  <si>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</si>
  <si>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</si>
  <si>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</si>
  <si>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</si>
  <si>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</si>
  <si>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</si>
  <si>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</si>
  <si>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</si>
  <si>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</si>
  <si>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</si>
  <si>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</si>
  <si>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</si>
  <si>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</si>
  <si>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</si>
  <si>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</si>
  <si>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</si>
  <si>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</si>
  <si>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</si>
  <si>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</si>
  <si>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</si>
  <si>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</si>
  <si>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</si>
  <si>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</si>
  <si>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</si>
  <si>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</si>
  <si>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</si>
  <si>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</si>
  <si>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</si>
  <si>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</si>
  <si>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</si>
  <si>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</si>
  <si>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</si>
  <si>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</si>
  <si>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</si>
  <si>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</si>
  <si>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</si>
  <si>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</si>
  <si>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</si>
  <si>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</si>
  <si>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</si>
  <si>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</si>
  <si>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</si>
  <si>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</si>
  <si>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</si>
  <si>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</si>
  <si>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</si>
  <si>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</si>
  <si>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</si>
  <si>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</si>
  <si>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</si>
  <si>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</si>
  <si>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</si>
  <si>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</si>
  <si>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</si>
  <si>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</si>
  <si>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</si>
  <si>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</si>
  <si>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</si>
  <si>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</si>
  <si>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</si>
  <si>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</si>
  <si>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</si>
  <si>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</si>
  <si>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</si>
  <si>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</si>
  <si>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</si>
  <si>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</si>
  <si>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</si>
  <si>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</si>
  <si>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</si>
  <si>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</si>
  <si>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</si>
  <si>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</si>
  <si>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</si>
  <si>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</si>
  <si>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</si>
  <si>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</si>
  <si>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</si>
  <si>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</si>
  <si>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</si>
  <si>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</si>
  <si>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</si>
  <si>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</si>
  <si>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</si>
  <si>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</si>
  <si>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</si>
  <si>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</si>
  <si>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</si>
  <si>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</si>
  <si>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</si>
  <si>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</si>
  <si>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</si>
  <si>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</si>
  <si>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</si>
  <si>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</si>
  <si>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</si>
  <si>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</si>
  <si>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</si>
  <si>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</si>
  <si>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</si>
  <si>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</si>
  <si>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</si>
  <si>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</si>
  <si>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</si>
  <si>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</si>
  <si>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</si>
  <si>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</si>
  <si>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</si>
  <si>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</si>
  <si>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</si>
  <si>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</si>
  <si>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</si>
  <si>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</si>
  <si>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</si>
  <si>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</si>
  <si>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</si>
  <si>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</si>
  <si>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</si>
  <si>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</si>
  <si>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</si>
  <si>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</si>
  <si>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</si>
  <si>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</si>
  <si>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</si>
  <si>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</si>
  <si>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</si>
  <si>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</si>
  <si>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</si>
  <si>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</si>
  <si>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</si>
  <si>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</si>
  <si>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</si>
  <si>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</si>
  <si>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</si>
  <si>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</si>
  <si>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</si>
  <si>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</si>
  <si>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</si>
  <si>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</si>
  <si>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</si>
  <si>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</si>
  <si>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</si>
  <si>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</si>
  <si>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</si>
  <si>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</si>
  <si>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</si>
  <si>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</si>
  <si>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</si>
  <si>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</si>
  <si>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</si>
  <si>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</si>
  <si>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</si>
  <si>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</si>
  <si>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</si>
  <si>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</si>
  <si>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</si>
  <si>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</si>
  <si>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</si>
  <si>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</si>
  <si>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</si>
  <si>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</si>
  <si>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</si>
  <si>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</si>
  <si>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</si>
  <si>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</si>
  <si>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</si>
  <si>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</si>
  <si>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</si>
  <si>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</si>
  <si>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</si>
  <si>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</si>
  <si>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</si>
  <si>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</si>
  <si>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</si>
  <si>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</si>
  <si>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</si>
  <si>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</si>
  <si>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</si>
  <si>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</si>
  <si>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</si>
  <si>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</si>
  <si>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</si>
  <si>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</si>
  <si>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</si>
  <si>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</si>
  <si>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</si>
  <si>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</si>
  <si>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</si>
  <si>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</si>
  <si>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</si>
  <si>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</si>
  <si>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</si>
  <si>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</si>
  <si>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</si>
  <si>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</si>
  <si>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</si>
  <si>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</si>
  <si>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</si>
  <si>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</si>
  <si>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</si>
  <si>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</si>
  <si>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</si>
  <si>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</si>
  <si>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</si>
  <si>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</si>
  <si>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</si>
  <si>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</si>
  <si>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</si>
  <si>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</si>
  <si>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</si>
  <si>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</si>
  <si>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</si>
  <si>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</si>
  <si>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</si>
  <si>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</si>
  <si>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</si>
  <si>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</si>
  <si>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</si>
  <si>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</si>
  <si>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</si>
  <si>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</si>
  <si>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</si>
  <si>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</si>
  <si>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</si>
  <si>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</si>
  <si>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</si>
  <si>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</si>
  <si>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</si>
  <si>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</si>
  <si>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</si>
  <si>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</si>
  <si>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</si>
  <si>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</si>
  <si>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</si>
  <si>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</si>
  <si>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</si>
  <si>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</si>
  <si>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</si>
  <si>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</si>
  <si>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</si>
  <si>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</si>
  <si>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</si>
  <si>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</si>
  <si>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</si>
  <si>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</si>
  <si>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</si>
  <si>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</si>
  <si>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</si>
  <si>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</si>
  <si>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</si>
  <si>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</si>
  <si>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</si>
  <si>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</si>
  <si>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</si>
  <si>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</si>
  <si>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</si>
  <si>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</si>
  <si>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</si>
  <si>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</si>
  <si>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</si>
  <si>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</si>
  <si>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</si>
  <si>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</si>
  <si>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</si>
  <si>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</si>
  <si>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</si>
  <si>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</si>
  <si>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</si>
  <si>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</si>
  <si>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</si>
  <si>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</si>
  <si>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</si>
  <si>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</si>
  <si>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</si>
  <si>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</si>
  <si>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</si>
  <si>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</si>
  <si>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</si>
  <si>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</si>
  <si>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</si>
  <si>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</si>
  <si>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</si>
  <si>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</si>
  <si>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</si>
  <si>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</si>
  <si>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</si>
  <si>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</si>
  <si>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</si>
  <si>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</si>
  <si>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</si>
  <si>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</si>
  <si>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</si>
  <si>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</si>
  <si>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</si>
  <si>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</si>
  <si>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</si>
  <si>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</si>
  <si>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</si>
  <si>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</si>
  <si>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</si>
  <si>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</si>
  <si>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</si>
  <si>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</si>
  <si>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</si>
  <si>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</si>
  <si>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</si>
  <si>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</si>
  <si>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</si>
  <si>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</si>
  <si>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</si>
  <si>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</si>
  <si>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</si>
  <si>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</si>
  <si>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</si>
  <si>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</si>
  <si>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</si>
  <si>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</si>
  <si>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</si>
  <si>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</si>
  <si>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</si>
  <si>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</si>
  <si>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</si>
  <si>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</si>
  <si>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</si>
  <si>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</si>
  <si>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</si>
  <si>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</si>
  <si>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</si>
  <si>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</si>
  <si>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</si>
  <si>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</si>
  <si>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</si>
  <si>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</si>
  <si>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</si>
  <si>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</si>
  <si>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</si>
  <si>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</si>
  <si>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</si>
  <si>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</si>
  <si>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</si>
  <si>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</si>
  <si>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</si>
  <si>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</si>
  <si>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</si>
  <si>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</si>
  <si>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</si>
  <si>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</si>
  <si>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</si>
  <si>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</si>
  <si>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</si>
  <si>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</si>
  <si>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</si>
  <si>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</si>
  <si>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</si>
  <si>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</si>
  <si>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</si>
  <si>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</si>
  <si>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</si>
  <si>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</si>
  <si>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</si>
  <si>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</si>
  <si>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</si>
  <si>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</si>
  <si>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</si>
  <si>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</si>
  <si>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</si>
  <si>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</si>
  <si>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</si>
  <si>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</si>
  <si>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</si>
  <si>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</si>
  <si>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</si>
  <si>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</si>
  <si>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</si>
  <si>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</si>
  <si>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</si>
  <si>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</si>
  <si>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</si>
  <si>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</si>
  <si>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</si>
  <si>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</si>
  <si>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</si>
  <si>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</si>
  <si>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</si>
  <si>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</si>
  <si>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</si>
  <si>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</si>
  <si>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</si>
  <si>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</si>
  <si>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</si>
  <si>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</si>
  <si>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</si>
  <si>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</si>
  <si>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</si>
  <si>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</si>
  <si>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</si>
  <si>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</si>
  <si>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</si>
  <si>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</si>
  <si>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</si>
  <si>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</si>
  <si>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</si>
  <si>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</si>
  <si>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</si>
  <si>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</si>
  <si>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</si>
  <si>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</si>
  <si>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</si>
  <si>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</si>
  <si>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</si>
  <si>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</si>
  <si>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</si>
  <si>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</si>
  <si>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</si>
  <si>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</si>
  <si>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</si>
  <si>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</si>
  <si>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</si>
  <si>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</si>
  <si>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</si>
  <si>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</si>
  <si>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</si>
  <si>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</si>
  <si>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</si>
  <si>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</si>
  <si>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</si>
  <si>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</si>
  <si>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</si>
  <si>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</si>
  <si>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</si>
  <si>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</si>
  <si>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</si>
  <si>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</si>
  <si>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</si>
  <si>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</si>
  <si>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</si>
  <si>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</si>
  <si>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</si>
  <si>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</si>
  <si>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</si>
  <si>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</si>
  <si>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</si>
  <si>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</si>
  <si>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</si>
  <si>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</si>
  <si>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</si>
  <si>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</si>
  <si>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</si>
  <si>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</si>
  <si>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</si>
  <si>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</si>
  <si>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</si>
  <si>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</si>
  <si>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</si>
  <si>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</si>
  <si>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</si>
  <si>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</si>
  <si>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</si>
  <si>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</si>
  <si>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</si>
  <si>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</si>
  <si>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</si>
  <si>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</si>
  <si>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</si>
  <si>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</si>
  <si>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</si>
  <si>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</si>
  <si>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</si>
  <si>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</si>
  <si>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</si>
  <si>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</si>
  <si>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</si>
  <si>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</si>
  <si>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</si>
  <si>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</si>
  <si>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</si>
  <si>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</si>
  <si>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</si>
  <si>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</si>
  <si>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</si>
  <si>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</si>
  <si>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</si>
  <si>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</si>
  <si>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</si>
  <si>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</si>
  <si>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</si>
  <si>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</si>
  <si>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</si>
  <si>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</si>
  <si>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</si>
  <si>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</si>
  <si>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</si>
  <si>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</si>
  <si>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</si>
  <si>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</si>
  <si>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</si>
  <si>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</si>
  <si>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</si>
  <si>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</si>
  <si>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</si>
  <si>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</si>
  <si>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</si>
  <si>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</si>
  <si>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</si>
  <si>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</si>
  <si>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</si>
  <si>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</si>
  <si>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</si>
  <si>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</si>
  <si>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</si>
  <si>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</si>
  <si>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</si>
  <si>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</si>
  <si>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</si>
  <si>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</si>
  <si>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</si>
  <si>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</si>
  <si>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</si>
  <si>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</si>
  <si>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</si>
  <si>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</si>
  <si>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</si>
  <si>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</si>
  <si>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</si>
  <si>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</si>
  <si>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</si>
  <si>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</si>
  <si>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</si>
  <si>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</si>
  <si>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</si>
  <si>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</si>
  <si>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</si>
  <si>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</si>
  <si>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</si>
  <si>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</si>
  <si>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</si>
  <si>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</si>
  <si>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</si>
  <si>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</si>
  <si>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</si>
  <si>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</si>
  <si>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</si>
  <si>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</si>
  <si>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</si>
  <si>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</si>
  <si>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</si>
  <si>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</si>
  <si>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</si>
  <si>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</si>
  <si>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</si>
  <si>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</si>
  <si>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</si>
  <si>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</si>
  <si>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</si>
  <si>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</si>
  <si>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</si>
  <si>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</si>
  <si>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</si>
  <si>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</si>
  <si>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</si>
  <si>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</si>
  <si>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</si>
  <si>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</si>
  <si>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</si>
  <si>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</si>
  <si>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</si>
  <si>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</si>
  <si>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</si>
  <si>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</si>
  <si>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</si>
  <si>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</si>
  <si>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</si>
  <si>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</si>
  <si>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</si>
  <si>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</si>
  <si>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</si>
  <si>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</si>
  <si>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</si>
  <si>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</si>
  <si>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</si>
  <si>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</si>
  <si>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</si>
  <si>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</si>
  <si>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</si>
  <si>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</si>
  <si>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</si>
  <si>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</si>
  <si>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</si>
  <si>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</si>
  <si>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</si>
  <si>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</si>
  <si>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</si>
  <si>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</si>
  <si>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</si>
  <si>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</si>
  <si>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</si>
  <si>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</si>
  <si>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</si>
  <si>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</si>
  <si>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</si>
  <si>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</si>
  <si>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</si>
  <si>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</si>
  <si>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</si>
  <si>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</si>
  <si>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</si>
  <si>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</si>
  <si>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</si>
  <si>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</si>
  <si>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</si>
  <si>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</si>
  <si>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</si>
  <si>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</si>
  <si>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</si>
  <si>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</si>
  <si>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</si>
  <si>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</si>
  <si>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</si>
  <si>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</si>
  <si>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</si>
  <si>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</si>
  <si>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</si>
  <si>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</si>
  <si>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</si>
  <si>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</si>
  <si>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</si>
  <si>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</si>
  <si>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</si>
  <si>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</si>
  <si>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</si>
  <si>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</si>
  <si>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</si>
  <si>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</si>
  <si>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</si>
  <si>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</si>
  <si>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</si>
  <si>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</si>
  <si>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</si>
  <si>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</si>
  <si>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</si>
  <si>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</si>
  <si>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</si>
  <si>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</si>
  <si>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</si>
  <si>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</si>
  <si>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</si>
  <si>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</si>
  <si>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</si>
  <si>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</si>
  <si>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</si>
  <si>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</si>
  <si>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</si>
  <si>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</si>
  <si>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</si>
  <si>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</si>
  <si>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</si>
  <si>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</si>
  <si>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</si>
  <si>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</si>
  <si>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</si>
  <si>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</si>
  <si>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</si>
  <si>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</si>
  <si>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</si>
  <si>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</si>
  <si>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</si>
  <si>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</si>
  <si>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</si>
  <si>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</si>
  <si>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</si>
  <si>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</si>
  <si>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</si>
  <si>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</si>
  <si>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</si>
  <si>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</si>
  <si>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</si>
  <si>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</si>
  <si>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</si>
  <si>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</si>
  <si>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</si>
  <si>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</si>
  <si>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</si>
  <si>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</si>
  <si>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</si>
  <si>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</si>
  <si>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</si>
  <si>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</si>
  <si>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</si>
  <si>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</si>
  <si>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</si>
  <si>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</si>
  <si>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</si>
  <si>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</si>
  <si>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</si>
  <si>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</si>
  <si>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</si>
  <si>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</si>
  <si>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</si>
  <si>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</si>
  <si>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</si>
  <si>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</si>
  <si>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</si>
  <si>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</si>
  <si>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</si>
  <si>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</si>
  <si>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</si>
  <si>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</si>
  <si>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</si>
  <si>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</si>
  <si>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</si>
  <si>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</si>
  <si>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</si>
  <si>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</si>
  <si>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</si>
  <si>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</si>
  <si>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</si>
  <si>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</si>
  <si>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</si>
  <si>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</si>
  <si>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</si>
  <si>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</si>
  <si>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</si>
  <si>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</si>
  <si>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</si>
  <si>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</si>
  <si>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</si>
  <si>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</si>
  <si>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</si>
  <si>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</si>
  <si>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</si>
  <si>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</si>
  <si>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</si>
  <si>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</si>
  <si>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</si>
  <si>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</si>
  <si>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</si>
  <si>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</si>
  <si>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</si>
  <si>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</si>
  <si>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</si>
  <si>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</si>
  <si>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</si>
  <si>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</si>
  <si>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</si>
  <si>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</si>
  <si>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</si>
  <si>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</si>
  <si>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</si>
  <si>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</si>
  <si>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</si>
  <si>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</si>
  <si>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</si>
  <si>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</si>
  <si>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</si>
  <si>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</si>
  <si>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</si>
  <si>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</si>
  <si>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</si>
  <si>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</si>
  <si>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</si>
  <si>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</si>
  <si>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</si>
  <si>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</si>
  <si>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</si>
  <si>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</si>
  <si>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</si>
  <si>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</si>
  <si>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</si>
  <si>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</si>
  <si>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</si>
  <si>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</si>
  <si>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</si>
  <si>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</si>
  <si>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</si>
  <si>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</si>
  <si>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</si>
  <si>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</si>
  <si>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</si>
  <si>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</si>
  <si>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</si>
  <si>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</si>
  <si>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</si>
  <si>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</si>
  <si>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</si>
  <si>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</si>
  <si>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</si>
  <si>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</si>
  <si>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</si>
  <si>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</si>
  <si>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</si>
  <si>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</si>
  <si>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</si>
  <si>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</si>
  <si>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</si>
  <si>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</si>
  <si>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</si>
  <si>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</si>
  <si>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</si>
  <si>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</si>
  <si>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</si>
  <si>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</si>
  <si>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</si>
  <si>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</si>
  <si>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</si>
  <si>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</si>
  <si>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</si>
  <si>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</si>
  <si>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</si>
  <si>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</si>
  <si>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</si>
  <si>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</si>
  <si>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</si>
  <si>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</si>
  <si>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</si>
  <si>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</si>
  <si>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</si>
  <si>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</si>
  <si>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</si>
  <si>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</si>
  <si>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</si>
  <si>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</si>
  <si>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</si>
  <si>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</si>
  <si>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</si>
  <si>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</si>
  <si>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</si>
  <si>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</si>
  <si>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</si>
  <si>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</si>
  <si>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</si>
  <si>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</si>
  <si>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</si>
  <si>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</si>
  <si>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</si>
  <si>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</si>
  <si>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</si>
  <si>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</si>
  <si>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</si>
  <si>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</si>
  <si>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</si>
  <si>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</si>
  <si>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</si>
  <si>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</si>
  <si>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</si>
  <si>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</si>
  <si>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</si>
  <si>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</si>
  <si>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</si>
  <si>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</si>
  <si>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</si>
  <si>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</si>
  <si>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</si>
  <si>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</si>
  <si>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</si>
  <si>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</si>
  <si>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</si>
  <si>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</si>
  <si>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</si>
  <si>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</si>
  <si>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</si>
  <si>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</si>
  <si>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</si>
  <si>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</si>
  <si>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</si>
  <si>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</si>
  <si>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</si>
  <si>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</si>
  <si>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</si>
  <si>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</si>
  <si>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</si>
  <si>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</si>
  <si>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</si>
  <si>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</si>
  <si>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</si>
  <si>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</si>
  <si>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</si>
  <si>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</si>
  <si>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</si>
  <si>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</si>
  <si>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</si>
  <si>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</si>
  <si>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</si>
  <si>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</si>
  <si>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</si>
  <si>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</si>
  <si>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</si>
  <si>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</si>
  <si>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</si>
  <si>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</si>
  <si>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</si>
  <si>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</si>
  <si>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</si>
  <si>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</si>
  <si>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</si>
  <si>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</si>
  <si>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</si>
  <si>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</si>
  <si>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</si>
  <si>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</si>
  <si>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</si>
  <si>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</si>
  <si>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</si>
  <si>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</si>
  <si>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</si>
  <si>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</si>
  <si>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</si>
  <si>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</si>
  <si>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</si>
  <si>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</si>
  <si>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</si>
  <si>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</si>
  <si>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</si>
  <si>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</si>
  <si>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</si>
  <si>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</si>
  <si>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</si>
  <si>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</si>
  <si>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</si>
  <si>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</si>
  <si>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</si>
  <si>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</si>
  <si>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</si>
  <si>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</si>
  <si>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</si>
  <si>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</si>
  <si>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</si>
  <si>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</si>
  <si>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</si>
  <si>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</si>
  <si>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</si>
  <si>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</si>
  <si>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</si>
  <si>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</si>
  <si>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</si>
  <si>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</si>
  <si>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</si>
  <si>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</si>
  <si>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</si>
  <si>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</si>
  <si>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</si>
  <si>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</si>
  <si>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</si>
  <si>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</si>
  <si>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</si>
  <si>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</si>
  <si>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</si>
  <si>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</si>
  <si>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</si>
  <si>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</si>
  <si>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</si>
  <si>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</si>
  <si>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</si>
  <si>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</si>
  <si>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</si>
  <si>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</si>
  <si>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</si>
  <si>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</si>
  <si>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</si>
  <si>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</si>
  <si>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</si>
  <si>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</si>
  <si>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</si>
  <si>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</si>
  <si>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</si>
  <si>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</si>
  <si>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</si>
  <si>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</si>
  <si>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</si>
  <si>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</si>
  <si>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</si>
  <si>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</si>
  <si>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</si>
  <si>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</si>
  <si>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</si>
  <si>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</si>
  <si>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</si>
  <si>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</si>
  <si>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</si>
  <si>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</si>
  <si>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</si>
  <si>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</si>
  <si>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</si>
  <si>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</si>
  <si>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</si>
  <si>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</si>
  <si>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</si>
  <si>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</si>
  <si>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</si>
  <si>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</si>
  <si>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</si>
  <si>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</si>
  <si>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</si>
  <si>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</si>
  <si>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</si>
  <si>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</si>
  <si>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</si>
  <si>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</si>
  <si>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</si>
  <si>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</si>
  <si>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</si>
  <si>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</si>
  <si>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</si>
  <si>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</si>
  <si>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</si>
  <si>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</si>
  <si>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</si>
  <si>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</si>
  <si>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</si>
  <si>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</si>
  <si>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</si>
  <si>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</si>
  <si>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</si>
  <si>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</si>
  <si>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</si>
  <si>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</si>
  <si>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</si>
  <si>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</si>
  <si>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</si>
  <si>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</si>
  <si>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</si>
  <si>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</si>
  <si>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</si>
  <si>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</si>
  <si>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</si>
  <si>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</si>
  <si>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</si>
  <si>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</si>
  <si>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</si>
  <si>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</si>
  <si>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</si>
  <si>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</si>
  <si>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</si>
  <si>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</si>
  <si>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</si>
  <si>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</si>
  <si>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</si>
  <si>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</si>
  <si>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</si>
  <si>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</si>
  <si>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</si>
  <si>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</si>
  <si>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</si>
  <si>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</si>
  <si>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</si>
  <si>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</si>
  <si>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</si>
  <si>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</si>
  <si>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</si>
  <si>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</si>
  <si>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</si>
  <si>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</si>
  <si>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</si>
  <si>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</si>
  <si>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</si>
  <si>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</si>
  <si>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</si>
  <si>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</si>
  <si>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</si>
  <si>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</si>
  <si>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</si>
  <si>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</si>
  <si>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</si>
  <si>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</si>
  <si>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</si>
  <si>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</si>
  <si>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</si>
  <si>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</si>
  <si>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</si>
  <si>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</si>
  <si>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</si>
  <si>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</si>
  <si>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</si>
  <si>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</si>
  <si>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</si>
  <si>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</si>
  <si>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</si>
  <si>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</si>
  <si>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</si>
  <si>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</si>
  <si>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</si>
  <si>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</si>
  <si>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</si>
  <si>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</si>
  <si>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</si>
  <si>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</si>
  <si>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</si>
  <si>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</si>
  <si>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</si>
  <si>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</si>
  <si>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</si>
  <si>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</si>
  <si>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</si>
  <si>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</si>
  <si>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</si>
  <si>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</si>
  <si>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</si>
  <si>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</si>
  <si>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</si>
  <si>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</si>
  <si>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</si>
  <si>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</si>
  <si>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</si>
  <si>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</si>
  <si>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</si>
  <si>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</si>
  <si>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</si>
  <si>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</si>
  <si>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</si>
  <si>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</si>
  <si>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</si>
  <si>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</si>
  <si>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</si>
  <si>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</si>
  <si>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</si>
  <si>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</si>
  <si>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</si>
  <si>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</si>
  <si>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</si>
  <si>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</si>
  <si>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</si>
  <si>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</si>
  <si>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</si>
  <si>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</si>
  <si>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</si>
  <si>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</si>
  <si>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</si>
  <si>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</si>
  <si>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</si>
  <si>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</si>
  <si>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</si>
  <si>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</si>
  <si>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</si>
  <si>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</si>
  <si>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</si>
  <si>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</si>
  <si>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</si>
  <si>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</si>
  <si>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</si>
  <si>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</si>
  <si>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</si>
  <si>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</si>
  <si>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</si>
  <si>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</si>
  <si>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</si>
  <si>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</si>
  <si>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</si>
  <si>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</si>
  <si>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</si>
  <si>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</si>
  <si>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</si>
  <si>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</si>
  <si>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</si>
  <si>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</si>
  <si>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</si>
  <si>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</si>
  <si>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</si>
  <si>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</si>
  <si>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</si>
  <si>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</si>
  <si>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</si>
  <si>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</si>
  <si>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</si>
  <si>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</si>
  <si>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</si>
  <si>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</si>
  <si>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</si>
  <si>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</si>
  <si>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</si>
  <si>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</si>
  <si>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</si>
  <si>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</si>
  <si>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</si>
  <si>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</si>
  <si>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</si>
  <si>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</si>
  <si>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</si>
  <si>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</si>
  <si>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</si>
  <si>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</si>
  <si>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</si>
  <si>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</si>
  <si>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</si>
  <si>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</si>
  <si>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</si>
  <si>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</si>
  <si>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</si>
  <si>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</si>
  <si>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</si>
  <si>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</si>
  <si>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</si>
  <si>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</si>
  <si>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</si>
  <si>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</si>
  <si>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</si>
  <si>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</si>
  <si>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</si>
  <si>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</si>
  <si>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</si>
  <si>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</si>
  <si>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</si>
  <si>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</si>
  <si>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</si>
  <si>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</si>
  <si>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</si>
  <si>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</si>
  <si>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</si>
  <si>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</si>
  <si>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</si>
  <si>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</si>
  <si>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</si>
  <si>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</si>
  <si>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</si>
  <si>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</si>
  <si>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</si>
  <si>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</si>
  <si>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</si>
  <si>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</si>
  <si>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</si>
  <si>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</si>
  <si>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</si>
  <si>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</si>
  <si>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</si>
  <si>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</si>
  <si>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</si>
  <si>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</si>
  <si>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</si>
  <si>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</si>
  <si>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</si>
  <si>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</si>
  <si>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</si>
  <si>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</si>
  <si>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</si>
  <si>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</si>
  <si>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</si>
  <si>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</si>
  <si>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</si>
  <si>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</si>
  <si>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</si>
  <si>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</si>
  <si>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</si>
  <si>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</si>
  <si>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</si>
  <si>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</si>
  <si>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</si>
  <si>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</si>
  <si>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</si>
  <si>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</si>
  <si>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</si>
  <si>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</si>
  <si>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</si>
  <si>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</si>
  <si>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</si>
  <si>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</si>
  <si>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</si>
  <si>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</si>
  <si>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</si>
  <si>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</si>
  <si>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</si>
  <si>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</si>
  <si>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</si>
  <si>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</si>
  <si>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</si>
  <si>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</si>
  <si>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</si>
  <si>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</si>
  <si>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</si>
  <si>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</si>
  <si>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</si>
  <si>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</si>
  <si>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</si>
  <si>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</si>
  <si>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</si>
  <si>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</si>
  <si>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</si>
  <si>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</si>
  <si>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</si>
  <si>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</si>
  <si>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</si>
  <si>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</si>
  <si>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</si>
  <si>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</si>
  <si>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</si>
  <si>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</si>
  <si>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</si>
  <si>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</si>
  <si>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</si>
  <si>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</si>
  <si>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</si>
  <si>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</si>
  <si>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</si>
  <si>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</si>
  <si>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</si>
  <si>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</si>
  <si>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</si>
  <si>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</si>
  <si>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</si>
  <si>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</si>
  <si>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</si>
  <si>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</si>
  <si>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</si>
  <si>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</si>
  <si>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</si>
  <si>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</si>
  <si>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</si>
  <si>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</si>
  <si>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</si>
  <si>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</si>
  <si>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</si>
  <si>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</si>
  <si>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</si>
  <si>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</si>
  <si>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</si>
  <si>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</si>
  <si>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</si>
  <si>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</si>
  <si>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</si>
  <si>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</si>
  <si>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</si>
  <si>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</si>
  <si>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</si>
  <si>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</si>
  <si>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</si>
  <si>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</si>
  <si>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</si>
  <si>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</si>
  <si>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</si>
  <si>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</si>
  <si>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</si>
  <si>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</si>
  <si>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</si>
  <si>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</si>
  <si>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</si>
  <si>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</si>
  <si>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</si>
  <si>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</si>
  <si>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</si>
  <si>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</si>
  <si>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</si>
  <si>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</si>
  <si>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</si>
  <si>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</si>
  <si>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</si>
  <si>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</si>
  <si>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</si>
  <si>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</si>
  <si>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</si>
  <si>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</si>
  <si>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</si>
  <si>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</si>
  <si>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</si>
  <si>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</si>
  <si>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</si>
  <si>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</si>
  <si>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</si>
  <si>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</si>
  <si>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</si>
  <si>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</si>
  <si>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</si>
  <si>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</si>
  <si>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</si>
  <si>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</si>
  <si>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</si>
  <si>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</si>
  <si>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</si>
  <si>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</si>
  <si>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</si>
  <si>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</si>
  <si>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</si>
  <si>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</si>
  <si>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</si>
  <si>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</si>
  <si>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</si>
  <si>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</si>
  <si>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</si>
  <si>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</si>
  <si>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</si>
  <si>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</si>
  <si>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</si>
  <si>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</si>
  <si>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</si>
  <si>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</si>
  <si>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</si>
  <si>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</si>
  <si>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</si>
  <si>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</si>
  <si>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</si>
  <si>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</si>
  <si>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</si>
  <si>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</si>
  <si>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</si>
  <si>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</si>
  <si>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</si>
  <si>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</si>
  <si>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</si>
  <si>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</si>
  <si>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</si>
  <si>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</si>
  <si>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</si>
  <si>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</si>
  <si>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</si>
  <si>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</si>
  <si>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</si>
  <si>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</si>
  <si>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</si>
  <si>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</si>
  <si>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</si>
  <si>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</si>
  <si>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</si>
  <si>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</si>
  <si>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</si>
  <si>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</si>
  <si>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</si>
  <si>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</si>
  <si>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</si>
  <si>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</si>
  <si>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</si>
  <si>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</si>
  <si>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</si>
  <si>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</si>
  <si>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</si>
  <si>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</si>
  <si>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</si>
  <si>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</si>
  <si>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</si>
  <si>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</si>
  <si>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</si>
  <si>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</si>
  <si>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</si>
  <si>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</si>
  <si>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</si>
  <si>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</si>
  <si>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</si>
  <si>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</si>
  <si>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</si>
  <si>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</si>
  <si>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</si>
  <si>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</si>
  <si>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</si>
  <si>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</si>
  <si>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</si>
  <si>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</si>
  <si>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</si>
  <si>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</si>
  <si>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</si>
  <si>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</si>
  <si>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</si>
  <si>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</si>
  <si>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</si>
  <si>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</si>
  <si>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</si>
  <si>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</si>
  <si>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</si>
  <si>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</si>
  <si>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</si>
  <si>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</si>
  <si>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</si>
  <si>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</si>
  <si>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</si>
  <si>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</si>
  <si>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</si>
  <si>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</si>
  <si>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</si>
  <si>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</si>
  <si>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</si>
  <si>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</si>
  <si>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</si>
  <si>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</si>
  <si>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</si>
  <si>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</si>
  <si>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</si>
  <si>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</si>
  <si>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</si>
  <si>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</si>
  <si>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</si>
  <si>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</si>
  <si>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</si>
  <si>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</si>
  <si>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</si>
  <si>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</si>
  <si>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</si>
  <si>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</si>
  <si>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</si>
  <si>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</si>
  <si>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</si>
  <si>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</si>
  <si>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</si>
  <si>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</si>
  <si>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</si>
  <si>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</si>
  <si>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</si>
  <si>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</si>
  <si>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</si>
  <si>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</si>
  <si>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</si>
  <si>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</si>
  <si>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</si>
  <si>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</si>
  <si>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</si>
  <si>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</si>
  <si>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</si>
  <si>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</si>
  <si>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</si>
  <si>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</si>
  <si>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</si>
  <si>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</si>
  <si>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</si>
  <si>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</si>
  <si>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</si>
  <si>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</si>
  <si>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</si>
  <si>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</si>
  <si>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</si>
  <si>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</si>
  <si>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</si>
  <si>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</si>
  <si>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</si>
  <si>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</si>
  <si>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</si>
  <si>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</si>
  <si>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</si>
  <si>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</si>
  <si>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</si>
  <si>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</si>
  <si>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</si>
  <si>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</si>
  <si>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</si>
  <si>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</si>
  <si>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</si>
  <si>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</si>
  <si>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</si>
  <si>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</si>
  <si>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</si>
  <si>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</si>
  <si>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</si>
  <si>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</si>
  <si>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</si>
  <si>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</si>
  <si>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</si>
  <si>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</si>
  <si>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</si>
  <si>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</si>
  <si>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</si>
  <si>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</si>
  <si>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</si>
  <si>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</si>
  <si>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</si>
  <si>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</si>
  <si>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</si>
  <si>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</si>
  <si>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</si>
  <si>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</si>
  <si>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</si>
  <si>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</si>
  <si>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</si>
  <si>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</si>
  <si>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</si>
  <si>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</si>
  <si>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</si>
  <si>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</si>
  <si>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</si>
  <si>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</si>
  <si>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</si>
  <si>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</si>
  <si>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</si>
  <si>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</si>
  <si>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</si>
  <si>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</si>
  <si>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</si>
  <si>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</si>
  <si>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</si>
  <si>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</si>
  <si>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</si>
  <si>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</si>
  <si>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</si>
  <si>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</si>
  <si>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</si>
  <si>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</si>
  <si>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</si>
  <si>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</si>
  <si>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</si>
  <si>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</si>
  <si>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</si>
  <si>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</si>
  <si>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</si>
  <si>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</si>
  <si>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</si>
  <si>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</si>
  <si>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</si>
  <si>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</si>
  <si>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</si>
  <si>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</si>
  <si>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</si>
  <si>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</si>
  <si>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</si>
  <si>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</si>
  <si>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</si>
  <si>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</si>
  <si>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</si>
  <si>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</si>
  <si>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</si>
  <si>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</si>
  <si>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</si>
  <si>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</si>
  <si>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</si>
  <si>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</si>
  <si>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</si>
  <si>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</si>
  <si>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</si>
  <si>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</si>
  <si>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</si>
  <si>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</si>
  <si>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</si>
  <si>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</si>
  <si>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</si>
  <si>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</si>
  <si>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</si>
  <si>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</si>
  <si>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</si>
  <si>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</si>
  <si>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</si>
  <si>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</si>
  <si>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</si>
  <si>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</si>
  <si>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</si>
  <si>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</si>
  <si>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</si>
  <si>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</si>
  <si>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</si>
  <si>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</si>
  <si>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</si>
  <si>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</si>
  <si>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</si>
  <si>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</si>
  <si>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</si>
  <si>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</si>
  <si>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</si>
  <si>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</si>
  <si>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</si>
  <si>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</si>
  <si>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</si>
  <si>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</si>
  <si>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</si>
  <si>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</si>
  <si>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</si>
  <si>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</si>
  <si>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</si>
  <si>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</si>
  <si>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</si>
  <si>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</si>
  <si>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</si>
  <si>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</si>
  <si>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</si>
  <si>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</si>
  <si>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</si>
  <si>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</si>
  <si>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</si>
  <si>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</si>
  <si>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</si>
  <si>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</si>
  <si>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</si>
  <si>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</si>
  <si>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</si>
  <si>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</si>
  <si>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</si>
  <si>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</si>
  <si>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</si>
  <si>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</si>
  <si>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</si>
  <si>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</si>
  <si>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</si>
  <si>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</si>
  <si>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</si>
  <si>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</si>
  <si>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</si>
  <si>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</si>
  <si>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</si>
  <si>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</si>
  <si>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</si>
  <si>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</si>
  <si>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</si>
  <si>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</si>
  <si>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</si>
  <si>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</si>
  <si>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</si>
  <si>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</si>
  <si>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</si>
  <si>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</si>
  <si>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</si>
  <si>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</si>
  <si>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</si>
  <si>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</si>
  <si>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</si>
  <si>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</si>
  <si>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</si>
  <si>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</si>
  <si>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</si>
  <si>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</si>
  <si>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</si>
  <si>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</si>
  <si>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</si>
  <si>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</si>
  <si>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</si>
  <si>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</si>
  <si>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</si>
  <si>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</si>
  <si>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</si>
  <si>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</si>
  <si>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</si>
  <si>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</si>
  <si>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</si>
  <si>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</si>
  <si>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</si>
  <si>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</si>
  <si>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</si>
  <si>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</si>
  <si>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</si>
  <si>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</si>
  <si>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</si>
  <si>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</si>
  <si>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</si>
  <si>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</si>
  <si>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</si>
  <si>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</si>
  <si>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</si>
  <si>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</si>
  <si>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</si>
  <si>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</si>
  <si>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</si>
  <si>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</si>
  <si>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</si>
  <si>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</si>
  <si>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</si>
  <si>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</si>
  <si>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</si>
  <si>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</si>
  <si>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</si>
  <si>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</si>
  <si>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</si>
  <si>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</si>
  <si>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</si>
  <si>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</si>
  <si>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</si>
  <si>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</si>
  <si>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</si>
  <si>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</si>
  <si>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</si>
  <si>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</si>
  <si>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</si>
  <si>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</si>
  <si>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</si>
  <si>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</si>
  <si>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</si>
  <si>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</si>
  <si>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</si>
  <si>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</si>
  <si>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</si>
  <si>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</si>
  <si>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</si>
  <si>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</si>
  <si>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</si>
  <si>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</si>
  <si>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</si>
  <si>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</si>
  <si>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</si>
  <si>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</si>
  <si>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</si>
  <si>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</si>
  <si>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</si>
  <si>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</si>
  <si>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</si>
  <si>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</si>
  <si>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</si>
  <si>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</si>
  <si>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</si>
  <si>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</si>
  <si>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</si>
  <si>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</si>
  <si>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</si>
  <si>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</si>
  <si>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</si>
  <si>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</si>
  <si>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</si>
  <si>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</si>
  <si>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</si>
  <si>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</si>
  <si>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</si>
  <si>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</si>
  <si>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</si>
  <si>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</si>
  <si>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</si>
  <si>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</si>
  <si>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</si>
  <si>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</si>
  <si>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</si>
  <si>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</si>
  <si>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</si>
  <si>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</si>
  <si>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</si>
  <si>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</si>
  <si>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</si>
  <si>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</si>
  <si>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</si>
  <si>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</si>
  <si>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</si>
  <si>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</si>
  <si>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</si>
  <si>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</si>
  <si>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</si>
  <si>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</si>
  <si>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</si>
  <si>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</si>
  <si>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</si>
  <si>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</si>
  <si>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</si>
  <si>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</si>
  <si>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</si>
  <si>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</si>
  <si>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</si>
  <si>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</si>
  <si>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</si>
  <si>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</si>
  <si>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</si>
  <si>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</si>
  <si>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</si>
  <si>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</si>
  <si>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</si>
  <si>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</si>
  <si>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</si>
  <si>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</si>
  <si>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</si>
  <si>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</si>
  <si>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</si>
  <si>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</si>
  <si>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</si>
  <si>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</si>
  <si>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</si>
  <si>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</si>
  <si>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</si>
  <si>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</si>
  <si>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</si>
  <si>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</si>
  <si>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</si>
  <si>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</si>
  <si>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</si>
  <si>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</si>
  <si>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</si>
  <si>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</si>
  <si>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</si>
  <si>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</si>
  <si>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</si>
  <si>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</si>
  <si>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</si>
  <si>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</si>
  <si>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</si>
  <si>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</si>
  <si>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</si>
  <si>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</si>
  <si>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</si>
  <si>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</si>
  <si>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</si>
  <si>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</si>
  <si>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</si>
  <si>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</si>
  <si>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</si>
  <si>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</si>
  <si>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</si>
  <si>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</si>
  <si>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</si>
  <si>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</si>
  <si>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</si>
  <si>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</si>
  <si>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</si>
  <si>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</si>
  <si>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</si>
  <si>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</si>
  <si>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</si>
  <si>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</si>
  <si>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</si>
  <si>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</si>
  <si>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</si>
  <si>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</si>
  <si>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</si>
  <si>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</si>
  <si>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</si>
  <si>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</si>
  <si>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</si>
  <si>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</si>
  <si>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</si>
  <si>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</si>
  <si>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</si>
  <si>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</si>
  <si>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</si>
  <si>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</si>
  <si>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</si>
  <si>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</si>
  <si>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</si>
  <si>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</si>
  <si>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</si>
  <si>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</si>
  <si>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</si>
  <si>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</si>
  <si>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</si>
  <si>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</si>
  <si>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</si>
  <si>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</si>
  <si>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</si>
  <si>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</si>
  <si>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</si>
  <si>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</si>
  <si>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</si>
  <si>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</si>
  <si>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</si>
  <si>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</si>
  <si>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</si>
  <si>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</si>
  <si>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</si>
  <si>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</si>
  <si>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</si>
  <si>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</si>
  <si>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</si>
  <si>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</si>
  <si>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</si>
  <si>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</si>
  <si>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</si>
  <si>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</si>
  <si>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</si>
  <si>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</si>
  <si>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</si>
  <si>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</si>
  <si>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</si>
  <si>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</si>
  <si>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</si>
  <si>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</si>
  <si>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</si>
  <si>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</si>
  <si>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</si>
  <si>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</si>
  <si>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</si>
  <si>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</si>
  <si>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</si>
  <si>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</si>
  <si>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</si>
  <si>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</si>
  <si>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</si>
  <si>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</si>
  <si>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</si>
  <si>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</si>
  <si>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</si>
  <si>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</si>
  <si>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</si>
  <si>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</si>
  <si>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</si>
  <si>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</si>
  <si>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</si>
  <si>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</si>
  <si>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</si>
  <si>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</si>
  <si>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</si>
  <si>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</si>
  <si>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</si>
  <si>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</si>
  <si>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</si>
  <si>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</si>
  <si>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</si>
  <si>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</si>
  <si>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</si>
  <si>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</si>
  <si>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</si>
  <si>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</si>
  <si>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</si>
  <si>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</si>
  <si>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</si>
  <si>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</si>
  <si>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</si>
  <si>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</si>
  <si>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</si>
  <si>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</si>
  <si>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</si>
  <si>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</si>
  <si>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</si>
  <si>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</si>
  <si>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</si>
  <si>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</si>
  <si>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</si>
  <si>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</si>
  <si>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</si>
  <si>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</si>
  <si>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</si>
  <si>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</si>
  <si>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</si>
  <si>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</si>
  <si>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</si>
  <si>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</si>
  <si>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</si>
  <si>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</si>
  <si>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</si>
  <si>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</si>
  <si>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</si>
  <si>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</si>
  <si>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</si>
  <si>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</si>
  <si>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</si>
  <si>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</si>
  <si>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</si>
  <si>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</si>
  <si>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</si>
  <si>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</si>
  <si>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</si>
  <si>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</si>
  <si>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</si>
  <si>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</si>
  <si>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</si>
  <si>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</si>
  <si>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</si>
  <si>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</si>
  <si>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</si>
  <si>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</si>
  <si>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</si>
  <si>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</si>
  <si>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</si>
  <si>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</si>
  <si>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</si>
  <si>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</si>
  <si>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</si>
  <si>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</si>
  <si>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</si>
  <si>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</si>
  <si>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</si>
  <si>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</si>
  <si>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</si>
  <si>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</si>
  <si>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</si>
  <si>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</si>
  <si>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</si>
  <si>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</si>
  <si>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</si>
  <si>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</si>
  <si>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</si>
  <si>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</si>
  <si>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</si>
  <si>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</si>
  <si>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</si>
  <si>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</si>
  <si>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</si>
  <si>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</si>
  <si>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</si>
  <si>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</si>
  <si>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</si>
  <si>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</si>
  <si>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</si>
  <si>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</si>
  <si>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</si>
  <si>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</si>
  <si>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</si>
  <si>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</si>
  <si>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</si>
  <si>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</si>
  <si>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</si>
  <si>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</si>
  <si>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</si>
  <si>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</si>
  <si>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</si>
  <si>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</si>
  <si>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</si>
  <si>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</si>
  <si>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</si>
  <si>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</si>
  <si>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</si>
  <si>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</si>
  <si>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</si>
  <si>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</si>
  <si>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</si>
  <si>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</si>
  <si>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</si>
  <si>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</si>
  <si>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</si>
  <si>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</si>
  <si>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</si>
  <si>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</si>
  <si>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</si>
  <si>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</si>
  <si>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</si>
  <si>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</si>
  <si>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</si>
  <si>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</si>
  <si>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</si>
  <si>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</si>
  <si>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</si>
  <si>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</si>
  <si>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</si>
  <si>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</si>
  <si>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</si>
  <si>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</si>
  <si>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</si>
  <si>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</si>
  <si>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</si>
  <si>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</si>
  <si>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</si>
  <si>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</si>
  <si>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</si>
  <si>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</si>
  <si>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</si>
  <si>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</si>
  <si>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</si>
  <si>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</si>
  <si>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</si>
  <si>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</si>
  <si>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</si>
  <si>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</si>
  <si>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</si>
  <si>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</si>
  <si>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</si>
  <si>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</si>
  <si>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</si>
  <si>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</si>
  <si>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</si>
  <si>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</si>
  <si>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</si>
  <si>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</si>
  <si>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</si>
  <si>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</si>
  <si>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</si>
  <si>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</si>
  <si>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</si>
  <si>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</si>
  <si>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</si>
  <si>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</si>
  <si>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</si>
  <si>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</si>
  <si>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</si>
  <si>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</si>
  <si>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</si>
  <si>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</si>
  <si>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</si>
  <si>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</si>
  <si>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</si>
  <si>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</si>
  <si>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</si>
  <si>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</si>
  <si>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</si>
  <si>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</si>
  <si>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</si>
  <si>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</si>
  <si>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</si>
  <si>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</si>
  <si>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</si>
  <si>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</si>
  <si>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</si>
  <si>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</si>
  <si>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</si>
  <si>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</si>
  <si>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</si>
  <si>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</si>
  <si>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</si>
  <si>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</si>
  <si>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</si>
  <si>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</si>
  <si>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</si>
  <si>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</si>
  <si>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</si>
  <si>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</si>
  <si>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</si>
  <si>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</si>
  <si>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</si>
  <si>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</si>
  <si>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</si>
  <si>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</si>
  <si>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</si>
  <si>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</si>
  <si>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</si>
  <si>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</si>
  <si>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</si>
  <si>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</si>
  <si>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</si>
  <si>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</si>
  <si>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</si>
  <si>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</si>
  <si>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</si>
  <si>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</si>
  <si>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</si>
  <si>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</si>
  <si>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</si>
  <si>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</si>
  <si>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</si>
  <si>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</si>
  <si>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</si>
  <si>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</si>
  <si>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</si>
  <si>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</si>
  <si>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</si>
  <si>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</si>
  <si>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</si>
  <si>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</si>
  <si>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</si>
  <si>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</si>
  <si>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</si>
  <si>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</si>
  <si>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</si>
  <si>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</si>
  <si>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</si>
  <si>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</si>
  <si>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</si>
  <si>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</si>
  <si>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</si>
  <si>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</si>
  <si>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</si>
  <si>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</si>
  <si>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</si>
  <si>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</si>
  <si>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</si>
  <si>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</si>
  <si>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</si>
  <si>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</si>
  <si>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</si>
  <si>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</si>
  <si>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</si>
  <si>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</si>
  <si>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</si>
  <si>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</si>
  <si>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</si>
  <si>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</si>
  <si>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</si>
  <si>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</si>
  <si>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</si>
  <si>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</si>
  <si>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</si>
  <si>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</si>
  <si>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</si>
  <si>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</si>
  <si>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</si>
  <si>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</si>
  <si>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</si>
  <si>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</si>
  <si>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</si>
  <si>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</si>
  <si>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</si>
  <si>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</si>
  <si>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</si>
  <si>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</si>
  <si>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</si>
  <si>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</si>
  <si>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</si>
  <si>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</si>
  <si>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</si>
  <si>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</si>
  <si>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</si>
  <si>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</si>
  <si>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</si>
  <si>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</si>
  <si>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</si>
  <si>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</si>
  <si>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</si>
  <si>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</si>
  <si>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</si>
  <si>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</si>
  <si>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</si>
  <si>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</si>
  <si>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</si>
  <si>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</si>
  <si>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</si>
  <si>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</si>
  <si>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</si>
  <si>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</si>
  <si>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</si>
  <si>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</si>
  <si>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</si>
  <si>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</si>
  <si>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</si>
  <si>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</si>
  <si>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</si>
  <si>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</si>
  <si>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</si>
  <si>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</si>
  <si>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</si>
  <si>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</si>
  <si>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</si>
  <si>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</si>
  <si>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</si>
  <si>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</si>
  <si>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</si>
  <si>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</si>
  <si>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</si>
  <si>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</si>
  <si>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</si>
  <si>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</si>
  <si>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</si>
  <si>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</si>
  <si>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</si>
  <si>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</si>
  <si>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</si>
  <si>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</si>
  <si>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</si>
  <si>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</si>
  <si>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</si>
  <si>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</si>
  <si>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</si>
  <si>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</si>
  <si>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</si>
  <si>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</si>
  <si>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</si>
  <si>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</si>
  <si>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</si>
  <si>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</si>
  <si>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</si>
  <si>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</si>
  <si>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</si>
  <si>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</si>
  <si>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</si>
  <si>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</si>
  <si>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</si>
  <si>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</si>
  <si>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</si>
  <si>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</si>
  <si>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</si>
  <si>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</si>
  <si>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</si>
  <si>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</si>
  <si>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</si>
  <si>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</si>
  <si>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</si>
  <si>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</si>
  <si>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</si>
  <si>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</si>
  <si>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</si>
  <si>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</si>
  <si>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</si>
  <si>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</si>
  <si>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</si>
  <si>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</si>
  <si>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</si>
  <si>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</si>
  <si>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</si>
  <si>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</si>
  <si>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</si>
  <si>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</si>
  <si>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</si>
  <si>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</si>
  <si>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</si>
  <si>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</si>
  <si>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</si>
  <si>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</si>
  <si>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</si>
  <si>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</si>
  <si>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</si>
  <si>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</si>
  <si>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</si>
  <si>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</si>
  <si>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</si>
  <si>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</si>
  <si>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</si>
  <si>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</si>
  <si>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</si>
  <si>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</si>
  <si>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</si>
  <si>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</si>
  <si>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</si>
  <si>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</si>
  <si>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</si>
  <si>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</si>
  <si>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</si>
  <si>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</si>
  <si>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</si>
  <si>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</si>
  <si>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</si>
  <si>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</si>
  <si>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</si>
  <si>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</si>
  <si>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</si>
  <si>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</si>
  <si>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</si>
  <si>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</si>
  <si>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</si>
  <si>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</si>
  <si>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</si>
  <si>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</si>
  <si>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</si>
  <si>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</si>
  <si>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</si>
  <si>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</si>
  <si>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</si>
  <si>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</si>
  <si>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</si>
  <si>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</si>
  <si>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</si>
  <si>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</si>
  <si>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</si>
  <si>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</si>
  <si>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</si>
  <si>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</si>
  <si>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</si>
  <si>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</si>
  <si>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</si>
  <si>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</si>
  <si>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</si>
  <si>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</si>
  <si>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</si>
  <si>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</si>
  <si>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</si>
  <si>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</si>
  <si>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</si>
  <si>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</si>
  <si>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</si>
  <si>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</si>
  <si>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</si>
  <si>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</si>
  <si>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</si>
  <si>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</si>
  <si>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</si>
  <si>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</si>
  <si>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</si>
  <si>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</si>
  <si>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</si>
  <si>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</si>
  <si>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</si>
  <si>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</si>
  <si>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</si>
  <si>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</si>
  <si>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</si>
  <si>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</si>
  <si>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</si>
  <si>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</si>
  <si>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</si>
  <si>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</si>
  <si>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</si>
  <si>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</si>
  <si>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</si>
  <si>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</si>
  <si>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</si>
  <si>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</si>
  <si>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</si>
  <si>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</si>
  <si>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</si>
  <si>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</si>
  <si>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</si>
  <si>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</si>
  <si>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</si>
  <si>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</si>
  <si>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</si>
  <si>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</si>
  <si>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</si>
  <si>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</si>
  <si>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</si>
  <si>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</si>
  <si>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</si>
  <si>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</si>
  <si>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</si>
  <si>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</si>
  <si>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</si>
  <si>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</si>
  <si>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</si>
  <si>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</si>
  <si>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</si>
  <si>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</si>
  <si>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</si>
  <si>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</si>
  <si>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</si>
  <si>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</si>
  <si>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</si>
  <si>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</si>
  <si>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</si>
  <si>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</si>
  <si>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</si>
  <si>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</si>
  <si>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</si>
  <si>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</si>
  <si>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</si>
  <si>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</si>
  <si>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</si>
  <si>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</si>
  <si>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</si>
  <si>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</si>
  <si>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</si>
  <si>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</si>
  <si>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</si>
  <si>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</si>
  <si>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</si>
  <si>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</si>
  <si>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</si>
  <si>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</si>
  <si>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</si>
  <si>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</si>
  <si>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</si>
  <si>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</si>
  <si>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</si>
  <si>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</si>
  <si>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</si>
  <si>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</si>
  <si>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</si>
  <si>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</si>
  <si>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</si>
  <si>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</si>
  <si>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</si>
  <si>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</si>
  <si>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</si>
  <si>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</si>
  <si>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</si>
  <si>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</si>
  <si>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</si>
  <si>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</si>
  <si>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</si>
  <si>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</si>
  <si>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</si>
  <si>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</si>
  <si>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</si>
  <si>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</si>
  <si>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</si>
  <si>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</si>
  <si>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</si>
  <si>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</si>
  <si>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</si>
  <si>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</si>
  <si>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</si>
  <si>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</si>
  <si>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</si>
  <si>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</si>
  <si>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</si>
  <si>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</si>
  <si>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</si>
  <si>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</si>
  <si>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</si>
  <si>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</si>
  <si>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</si>
  <si>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</si>
  <si>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</si>
  <si>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</si>
  <si>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</si>
  <si>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</si>
  <si>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</si>
  <si>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</si>
  <si>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</si>
  <si>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</si>
  <si>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</si>
  <si>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</si>
  <si>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</si>
  <si>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</si>
  <si>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</si>
  <si>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</si>
  <si>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</si>
  <si>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</si>
  <si>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</si>
  <si>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</si>
  <si>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</si>
  <si>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</si>
  <si>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</si>
  <si>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</si>
  <si>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</si>
  <si>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</si>
  <si>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</si>
  <si>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</si>
  <si>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</si>
  <si>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</si>
  <si>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</si>
  <si>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</si>
  <si>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</si>
  <si>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</si>
  <si>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</si>
  <si>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</si>
  <si>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</si>
  <si>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</si>
  <si>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</si>
  <si>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</si>
  <si>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</si>
  <si>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</si>
  <si>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</si>
  <si>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</si>
  <si>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</si>
  <si>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</si>
  <si>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</si>
  <si>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</si>
  <si>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</si>
  <si>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</si>
  <si>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</si>
  <si>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</si>
  <si>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</si>
  <si>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</si>
  <si>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</si>
  <si>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</si>
  <si>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</si>
  <si>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</si>
  <si>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</si>
  <si>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</si>
  <si>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</si>
  <si>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</si>
  <si>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</si>
  <si>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</si>
  <si>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</si>
  <si>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</si>
  <si>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</si>
  <si>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</si>
  <si>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</si>
  <si>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</si>
  <si>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</si>
  <si>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</si>
  <si>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</si>
  <si>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</si>
  <si>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</si>
  <si>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</si>
  <si>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</si>
  <si>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</si>
  <si>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</si>
  <si>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</si>
  <si>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</si>
  <si>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</si>
  <si>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</si>
  <si>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</si>
  <si>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</si>
  <si>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</si>
  <si>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</si>
  <si>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</si>
  <si>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</si>
  <si>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</si>
  <si>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</si>
  <si>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</si>
  <si>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</si>
  <si>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</si>
  <si>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</si>
  <si>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</si>
  <si>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</si>
  <si>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</si>
  <si>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</si>
  <si>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</si>
  <si>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</si>
  <si>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</si>
  <si>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</si>
  <si>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</si>
  <si>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</si>
  <si>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</si>
  <si>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</si>
  <si>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</si>
  <si>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</si>
  <si>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</si>
  <si>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</si>
  <si>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</si>
  <si>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</si>
  <si>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</si>
  <si>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</si>
  <si>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</si>
  <si>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</si>
  <si>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</si>
  <si>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</si>
  <si>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</si>
  <si>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</si>
  <si>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</si>
  <si>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</si>
  <si>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</si>
  <si>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</si>
  <si>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</si>
  <si>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</si>
  <si>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</si>
  <si>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</si>
  <si>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</si>
  <si>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</si>
  <si>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</si>
  <si>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</si>
  <si>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</si>
  <si>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</si>
  <si>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</si>
  <si>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</si>
  <si>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</si>
  <si>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</si>
  <si>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</si>
  <si>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</si>
  <si>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</si>
  <si>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</si>
  <si>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</si>
  <si>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</si>
  <si>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</si>
  <si>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</si>
  <si>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</si>
  <si>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</si>
  <si>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</si>
  <si>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</si>
  <si>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</si>
  <si>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</si>
  <si>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</si>
  <si>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</si>
  <si>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</si>
  <si>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</si>
  <si>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</si>
  <si>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</si>
  <si>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</si>
  <si>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</si>
  <si>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</si>
  <si>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</si>
  <si>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</si>
  <si>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</si>
  <si>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</si>
  <si>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</si>
  <si>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</si>
  <si>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</si>
  <si>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</si>
  <si>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</si>
  <si>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</si>
  <si>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</si>
  <si>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</si>
  <si>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</si>
  <si>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</si>
  <si>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</si>
  <si>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</si>
  <si>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</si>
  <si>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</si>
  <si>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</si>
  <si>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</si>
  <si>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</si>
  <si>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</si>
  <si>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</si>
  <si>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</si>
  <si>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</si>
  <si>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</si>
  <si>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</si>
  <si>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</si>
  <si>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</si>
  <si>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</si>
  <si>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</si>
  <si>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</si>
  <si>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</si>
  <si>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</si>
  <si>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</si>
  <si>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</si>
  <si>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</si>
  <si>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</si>
  <si>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</si>
  <si>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</si>
  <si>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</si>
  <si>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</si>
  <si>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</si>
  <si>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</si>
  <si>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</si>
  <si>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</si>
  <si>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</si>
  <si>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</si>
  <si>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</si>
  <si>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</si>
  <si>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</si>
  <si>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</si>
  <si>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</si>
  <si>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</si>
  <si>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</si>
  <si>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</si>
  <si>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</si>
  <si>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</si>
  <si>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</si>
  <si>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</si>
  <si>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</si>
  <si>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</si>
  <si>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</si>
  <si>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</si>
  <si>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</si>
  <si>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</si>
  <si>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</si>
  <si>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</si>
  <si>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</si>
  <si>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</si>
  <si>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</si>
  <si>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</si>
  <si>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</si>
  <si>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</si>
  <si>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</si>
  <si>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</si>
  <si>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</si>
  <si>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</si>
  <si>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</si>
  <si>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</si>
  <si>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</si>
  <si>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</si>
  <si>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</si>
  <si>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</si>
  <si>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</si>
  <si>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</si>
  <si>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</si>
  <si>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</si>
  <si>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</si>
  <si>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</si>
  <si>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</si>
  <si>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</si>
  <si>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</si>
  <si>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</si>
  <si>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</si>
  <si>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</si>
  <si>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</si>
  <si>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</si>
  <si>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</si>
  <si>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</si>
  <si>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</si>
  <si>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</si>
  <si>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</si>
  <si>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</si>
  <si>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</si>
  <si>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</si>
  <si>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</si>
  <si>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</si>
  <si>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</si>
  <si>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</si>
  <si>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</si>
  <si>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</si>
  <si>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</si>
  <si>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</si>
  <si>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</si>
  <si>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</si>
  <si>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</si>
  <si>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</si>
  <si>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</si>
  <si>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</si>
  <si>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</si>
  <si>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</si>
  <si>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</si>
  <si>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</si>
  <si>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</si>
  <si>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</si>
  <si>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</si>
  <si>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</si>
  <si>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</si>
  <si>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</si>
  <si>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</si>
  <si>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</si>
  <si>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</si>
  <si>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</si>
  <si>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</si>
  <si>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</si>
  <si>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</si>
  <si>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</si>
  <si>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</si>
  <si>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</si>
  <si>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</si>
  <si>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</si>
  <si>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</si>
  <si>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</si>
  <si>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</si>
  <si>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</si>
  <si>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</si>
  <si>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</si>
  <si>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</si>
  <si>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</si>
  <si>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</si>
  <si>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</si>
  <si>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</si>
  <si>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</si>
  <si>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</si>
  <si>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</si>
  <si>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</si>
  <si>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</si>
  <si>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</si>
  <si>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</si>
  <si>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</si>
  <si>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</si>
  <si>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</si>
  <si>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</si>
  <si>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</si>
  <si>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</si>
  <si>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</si>
  <si>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</si>
  <si>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</si>
  <si>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</si>
  <si>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</si>
  <si>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</si>
  <si>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</si>
  <si>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</si>
  <si>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</si>
  <si>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</si>
  <si>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</si>
  <si>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</si>
  <si>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</si>
  <si>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</si>
  <si>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</si>
  <si>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</si>
  <si>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</si>
  <si>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</si>
  <si>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</si>
  <si>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</si>
  <si>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</si>
  <si>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</si>
  <si>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</si>
  <si>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</si>
  <si>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</si>
  <si>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</si>
  <si>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</si>
  <si>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</si>
  <si>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</si>
  <si>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</si>
  <si>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</si>
  <si>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</si>
  <si>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</si>
  <si>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</si>
  <si>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</si>
  <si>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</si>
  <si>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</si>
  <si>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</si>
  <si>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</si>
  <si>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</si>
  <si>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</si>
  <si>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</si>
  <si>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</si>
  <si>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</si>
  <si>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</si>
  <si>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</si>
  <si>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</si>
  <si>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</si>
  <si>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</si>
  <si>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</si>
  <si>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</si>
  <si>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</si>
  <si>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</si>
  <si>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</si>
  <si>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</si>
  <si>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</si>
  <si>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</si>
  <si>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</si>
  <si>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</si>
  <si>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</si>
  <si>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</si>
  <si>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</si>
  <si>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</si>
  <si>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</si>
  <si>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</si>
  <si>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</si>
  <si>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</si>
  <si>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</si>
  <si>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</si>
  <si>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</si>
  <si>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</si>
  <si>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</si>
  <si>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</si>
  <si>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</si>
  <si>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</si>
  <si>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</si>
  <si>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</si>
  <si>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</si>
  <si>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</si>
  <si>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</si>
  <si>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</si>
  <si>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</si>
  <si>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</si>
  <si>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</si>
  <si>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</si>
  <si>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</si>
  <si>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</si>
  <si>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</si>
  <si>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</si>
  <si>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</si>
  <si>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</si>
  <si>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</si>
  <si>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</si>
  <si>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</si>
  <si>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</si>
  <si>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</si>
  <si>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</si>
  <si>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</si>
  <si>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</si>
  <si>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</si>
  <si>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</si>
  <si>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</si>
  <si>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</si>
  <si>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</si>
  <si>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</si>
  <si>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</si>
  <si>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</si>
  <si>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</si>
  <si>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</si>
  <si>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</si>
  <si>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</si>
  <si>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</si>
  <si>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</si>
  <si>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</si>
  <si>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</si>
  <si>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</si>
  <si>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</si>
  <si>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</si>
  <si>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</si>
  <si>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</si>
  <si>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</si>
  <si>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</si>
  <si>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</si>
  <si>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</si>
  <si>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</si>
  <si>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</si>
  <si>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</si>
  <si>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</si>
  <si>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</si>
  <si>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</si>
  <si>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</si>
  <si>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</si>
  <si>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</si>
  <si>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</si>
  <si>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</si>
  <si>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</si>
  <si>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</si>
  <si>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</si>
  <si>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</si>
  <si>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</si>
  <si>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</si>
  <si>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</si>
  <si>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</si>
  <si>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</si>
  <si>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</si>
  <si>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</si>
  <si>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</si>
  <si>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</si>
  <si>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</si>
  <si>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</si>
  <si>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</si>
  <si>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</si>
  <si>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</si>
  <si>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</si>
  <si>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</si>
  <si>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</si>
  <si>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</si>
  <si>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</si>
  <si>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</si>
  <si>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</si>
  <si>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</si>
  <si>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</si>
  <si>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</si>
  <si>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</si>
  <si>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</si>
  <si>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</si>
  <si>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</si>
  <si>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</si>
  <si>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</si>
  <si>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</si>
  <si>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</si>
  <si>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</si>
  <si>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</si>
  <si>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</si>
  <si>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</si>
  <si>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</si>
  <si>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</si>
  <si>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</si>
  <si>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</si>
  <si>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</si>
  <si>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</si>
  <si>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</si>
  <si>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</si>
  <si>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</si>
  <si>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</si>
  <si>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</si>
  <si>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</si>
  <si>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</si>
  <si>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</si>
  <si>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</si>
  <si>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</si>
  <si>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</si>
  <si>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</si>
  <si>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</si>
  <si>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</si>
  <si>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</si>
  <si>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</si>
  <si>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</si>
  <si>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</si>
  <si>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</si>
  <si>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</si>
  <si>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</si>
  <si>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</si>
  <si>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</si>
  <si>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</si>
  <si>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</si>
  <si>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</si>
  <si>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</si>
  <si>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</si>
  <si>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</si>
  <si>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</si>
  <si>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</si>
  <si>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</si>
  <si>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</si>
  <si>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</si>
  <si>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</si>
  <si>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</si>
  <si>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</si>
  <si>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</si>
  <si>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</si>
  <si>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</si>
  <si>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</si>
  <si>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</si>
  <si>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</si>
  <si>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</si>
  <si>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</si>
  <si>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</si>
  <si>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</si>
  <si>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</si>
  <si>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</si>
  <si>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</si>
  <si>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</si>
  <si>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</si>
  <si>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</si>
  <si>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</si>
  <si>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</si>
  <si>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</si>
  <si>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</si>
  <si>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</si>
  <si>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</si>
  <si>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</si>
  <si>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</si>
  <si>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</si>
  <si>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</si>
  <si>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</si>
  <si>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</si>
  <si>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</si>
  <si>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</si>
  <si>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</si>
  <si>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</si>
  <si>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</si>
  <si>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</si>
  <si>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</si>
  <si>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</si>
  <si>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</si>
  <si>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</si>
  <si>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</si>
  <si>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</si>
  <si>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</si>
  <si>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</si>
  <si>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</si>
  <si>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</si>
  <si>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</si>
  <si>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</si>
  <si>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</si>
  <si>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</si>
  <si>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</si>
  <si>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</si>
  <si>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</si>
  <si>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</si>
  <si>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</si>
  <si>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</si>
  <si>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</si>
  <si>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</si>
  <si>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</si>
  <si>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</si>
  <si>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</si>
  <si>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</si>
  <si>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</si>
  <si>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</si>
  <si>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</si>
  <si>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</si>
  <si>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</si>
  <si>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</si>
  <si>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</si>
  <si>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</si>
  <si>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</si>
  <si>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</si>
  <si>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</si>
  <si>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</si>
  <si>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</si>
  <si>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</si>
  <si>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</si>
  <si>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</si>
  <si>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</si>
  <si>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</si>
  <si>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</si>
  <si>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</si>
  <si>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</si>
  <si>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</si>
  <si>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</si>
  <si>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</si>
  <si>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</si>
  <si>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</si>
  <si>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</si>
  <si>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</si>
  <si>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</si>
  <si>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</si>
  <si>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</si>
  <si>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</si>
  <si>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</si>
  <si>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</si>
  <si>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</si>
  <si>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</si>
  <si>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</si>
  <si>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</si>
  <si>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</si>
  <si>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</si>
  <si>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</si>
  <si>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</si>
  <si>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</si>
  <si>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</si>
  <si>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</si>
  <si>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</si>
  <si>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</si>
  <si>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</si>
  <si>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</si>
  <si>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</si>
  <si>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</si>
  <si>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</si>
  <si>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</si>
  <si>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</si>
  <si>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</si>
  <si>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</si>
  <si>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</si>
  <si>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</si>
  <si>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</si>
  <si>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</si>
  <si>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</si>
  <si>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</si>
  <si>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</si>
  <si>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</si>
  <si>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</si>
  <si>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</si>
  <si>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</si>
  <si>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</si>
  <si>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</si>
  <si>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</si>
  <si>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</si>
  <si>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</si>
  <si>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</si>
  <si>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</si>
  <si>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</si>
  <si>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</si>
  <si>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</si>
  <si>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</si>
  <si>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</si>
  <si>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</si>
  <si>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</si>
  <si>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</si>
  <si>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</si>
  <si>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</si>
  <si>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</si>
  <si>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</si>
  <si>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</si>
  <si>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</si>
  <si>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</si>
  <si>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</si>
  <si>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</si>
  <si>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</si>
  <si>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</si>
  <si>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</si>
  <si>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</si>
  <si>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</si>
  <si>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</si>
  <si>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</si>
  <si>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</si>
  <si>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</si>
  <si>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</si>
  <si>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</si>
  <si>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</si>
  <si>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</si>
  <si>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</si>
  <si>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</si>
  <si>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</si>
  <si>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</si>
  <si>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</si>
  <si>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</si>
  <si>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</si>
  <si>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</si>
  <si>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</si>
  <si>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</si>
  <si>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</si>
  <si>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</si>
  <si>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</si>
  <si>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</si>
  <si>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</si>
  <si>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</si>
  <si>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</si>
  <si>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</si>
  <si>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</si>
  <si>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</si>
  <si>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</si>
  <si>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</si>
  <si>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</si>
  <si>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</si>
  <si>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</si>
  <si>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</si>
  <si>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</si>
  <si>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</si>
  <si>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</si>
  <si>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</si>
  <si>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</si>
  <si>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</si>
  <si>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</si>
  <si>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</si>
  <si>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</si>
  <si>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</si>
  <si>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</si>
  <si>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</si>
  <si>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</si>
  <si>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</si>
  <si>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</si>
  <si>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</si>
  <si>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</si>
  <si>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</si>
  <si>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</si>
  <si>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</si>
  <si>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</si>
  <si>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</si>
  <si>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</si>
  <si>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</si>
  <si>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</si>
  <si>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</si>
  <si>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</si>
  <si>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</si>
  <si>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</si>
  <si>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</si>
  <si>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</si>
  <si>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</si>
  <si>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</si>
  <si>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</si>
  <si>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</si>
  <si>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</si>
  <si>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</si>
  <si>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</si>
  <si>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</si>
  <si>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</si>
  <si>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</si>
  <si>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</si>
  <si>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</si>
  <si>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</si>
  <si>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</si>
  <si>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</si>
  <si>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</si>
  <si>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</si>
  <si>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</si>
  <si>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</si>
  <si>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</si>
  <si>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</si>
  <si>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</si>
  <si>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</si>
  <si>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</si>
  <si>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</si>
  <si>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</si>
  <si>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</si>
  <si>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</si>
  <si>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</si>
  <si>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</si>
  <si>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</si>
  <si>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</si>
  <si>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</si>
  <si>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</si>
  <si>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</si>
  <si>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</si>
  <si>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</si>
  <si>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</si>
  <si>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</si>
  <si>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</si>
  <si>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</si>
  <si>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</si>
  <si>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</si>
  <si>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</si>
  <si>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</si>
  <si>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</si>
  <si>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</si>
  <si>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</si>
  <si>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</si>
  <si>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</si>
  <si>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</si>
  <si>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</si>
  <si>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</si>
  <si>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</si>
  <si>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</si>
  <si>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</si>
  <si>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</si>
  <si>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</si>
  <si>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</si>
  <si>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</si>
  <si>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</si>
  <si>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</si>
  <si>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</si>
  <si>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</si>
  <si>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</si>
  <si>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</si>
  <si>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</si>
  <si>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</si>
  <si>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</si>
  <si>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</si>
  <si>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</si>
  <si>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</si>
  <si>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</si>
  <si>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</si>
  <si>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</si>
  <si>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</si>
  <si>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</si>
  <si>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</si>
  <si>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</si>
  <si>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</si>
  <si>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</si>
  <si>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</si>
  <si>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</si>
  <si>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</si>
  <si>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</si>
  <si>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</si>
  <si>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</si>
  <si>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</si>
  <si>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</si>
  <si>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</si>
  <si>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</si>
  <si>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</si>
  <si>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</si>
  <si>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</si>
  <si>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</si>
  <si>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</si>
  <si>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</si>
  <si>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</si>
  <si>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</si>
  <si>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</si>
  <si>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</si>
  <si>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</si>
  <si>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</si>
  <si>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</si>
  <si>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</si>
  <si>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</si>
  <si>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</si>
  <si>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</si>
  <si>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</si>
  <si>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</si>
  <si>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</si>
  <si>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</si>
  <si>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</si>
  <si>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</si>
  <si>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</si>
  <si>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</si>
  <si>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</si>
  <si>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</si>
  <si>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</si>
  <si>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</si>
  <si>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</si>
  <si>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</si>
  <si>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</si>
  <si>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</si>
  <si>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</si>
  <si>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</si>
  <si>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</si>
  <si>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</si>
  <si>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</si>
  <si>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</si>
  <si>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</si>
  <si>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</si>
  <si>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</si>
  <si>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</si>
  <si>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</si>
  <si>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</si>
  <si>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</si>
  <si>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</si>
  <si>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</si>
  <si>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</si>
  <si>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</si>
  <si>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</si>
  <si>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</si>
  <si>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</si>
  <si>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</si>
  <si>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</si>
  <si>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</si>
  <si>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</si>
  <si>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</si>
  <si>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</si>
  <si>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</si>
  <si>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</si>
  <si>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</si>
  <si>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</si>
  <si>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</si>
  <si>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</si>
  <si>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</si>
  <si>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</si>
  <si>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</si>
  <si>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</si>
  <si>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</si>
  <si>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</si>
  <si>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</si>
  <si>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</si>
  <si>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</si>
  <si>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</si>
  <si>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</si>
  <si>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</si>
  <si>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</si>
  <si>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</si>
  <si>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</si>
  <si>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</si>
  <si>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</si>
  <si>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</si>
  <si>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</si>
  <si>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</si>
  <si>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</si>
  <si>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</si>
  <si>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</si>
  <si>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</si>
  <si>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</si>
  <si>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</si>
  <si>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</si>
  <si>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</si>
  <si>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</si>
  <si>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</si>
  <si>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</si>
  <si>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</si>
  <si>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</si>
  <si>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</si>
  <si>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</si>
  <si>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</si>
  <si>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</si>
  <si>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</si>
  <si>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</si>
  <si>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</si>
  <si>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</si>
  <si>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</si>
  <si>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</si>
  <si>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</si>
  <si>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</si>
  <si>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</si>
  <si>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</si>
  <si>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</si>
  <si>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</si>
  <si>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</si>
  <si>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</si>
  <si>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</si>
  <si>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</si>
  <si>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</si>
  <si>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</si>
  <si>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</si>
  <si>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</si>
  <si>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</si>
  <si>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</si>
  <si>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</si>
  <si>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</si>
  <si>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</si>
  <si>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</si>
  <si>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</si>
  <si>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</si>
  <si>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</si>
  <si>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</si>
  <si>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</si>
  <si>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</si>
  <si>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</si>
  <si>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</si>
  <si>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</si>
  <si>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</si>
  <si>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</si>
  <si>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</si>
  <si>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</si>
  <si>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</si>
  <si>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</si>
  <si>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</si>
  <si>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</si>
  <si>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</si>
  <si>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</si>
  <si>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</si>
  <si>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</si>
  <si>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</si>
  <si>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</si>
  <si>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</si>
  <si>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</si>
  <si>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</si>
  <si>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</si>
  <si>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</si>
  <si>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</si>
  <si>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</si>
  <si>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</si>
  <si>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</si>
  <si>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</si>
  <si>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</si>
  <si>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</si>
  <si>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</si>
  <si>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</si>
  <si>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</si>
  <si>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</si>
  <si>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</si>
  <si>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</si>
  <si>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</si>
  <si>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</si>
  <si>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</si>
  <si>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</si>
  <si>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</si>
  <si>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</si>
  <si>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</si>
  <si>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</si>
  <si>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</si>
  <si>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</si>
  <si>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</si>
  <si>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</si>
  <si>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</si>
  <si>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</si>
  <si>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</si>
  <si>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</si>
  <si>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</si>
  <si>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</si>
  <si>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</si>
  <si>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</si>
  <si>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</si>
  <si>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</si>
  <si>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</si>
  <si>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</si>
  <si>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</si>
  <si>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</si>
  <si>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</si>
  <si>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</si>
  <si>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</si>
  <si>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</si>
  <si>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</si>
  <si>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</si>
  <si>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</si>
  <si>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</si>
  <si>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</si>
  <si>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</si>
  <si>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</si>
  <si>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</si>
  <si>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</si>
  <si>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</si>
  <si>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</si>
  <si>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</si>
  <si>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</si>
  <si>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</si>
  <si>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</si>
  <si>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</si>
  <si>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</si>
  <si>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</si>
  <si>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</si>
  <si>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</si>
  <si>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</si>
  <si>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</si>
  <si>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</si>
  <si>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</si>
  <si>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</si>
  <si>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</si>
  <si>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</si>
  <si>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</si>
  <si>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</si>
  <si>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</si>
  <si>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</si>
  <si>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</si>
  <si>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</si>
  <si>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</si>
  <si>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</si>
  <si>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</si>
  <si>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</si>
  <si>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</si>
  <si>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</si>
  <si>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</si>
  <si>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</si>
  <si>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</si>
  <si>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</si>
  <si>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</si>
  <si>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</si>
  <si>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</si>
  <si>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</si>
  <si>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</si>
  <si>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</si>
  <si>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</si>
  <si>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</si>
  <si>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</si>
  <si>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</si>
  <si>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</si>
  <si>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</si>
  <si>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</si>
  <si>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</si>
  <si>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</si>
  <si>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</si>
  <si>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</si>
  <si>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</si>
  <si>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</si>
  <si>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</si>
  <si>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</si>
  <si>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</si>
  <si>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</si>
  <si>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</si>
  <si>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</si>
  <si>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</si>
  <si>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</si>
  <si>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</si>
  <si>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</si>
  <si>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</si>
  <si>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</si>
  <si>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</si>
  <si>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</si>
  <si>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</si>
  <si>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</si>
  <si>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</si>
  <si>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</si>
  <si>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</si>
  <si>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</si>
  <si>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</si>
  <si>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</si>
  <si>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</si>
  <si>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</si>
  <si>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</si>
  <si>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</si>
  <si>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</si>
  <si>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</si>
  <si>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</si>
  <si>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</si>
  <si>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</si>
  <si>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</si>
  <si>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</si>
  <si>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</si>
  <si>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</si>
  <si>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</si>
  <si>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</si>
  <si>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</si>
  <si>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</si>
  <si>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</si>
  <si>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</si>
  <si>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</si>
  <si>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</si>
  <si>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</si>
  <si>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</si>
  <si>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</si>
  <si>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</si>
  <si>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</si>
  <si>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</si>
  <si>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</si>
  <si>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</si>
  <si>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</si>
  <si>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</si>
  <si>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</si>
  <si>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</si>
  <si>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</si>
  <si>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</si>
  <si>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</si>
  <si>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</si>
  <si>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</si>
  <si>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</si>
  <si>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</si>
  <si>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</si>
  <si>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</si>
  <si>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</si>
  <si>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</si>
  <si>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</si>
  <si>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</si>
  <si>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</si>
  <si>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</si>
  <si>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</si>
  <si>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</si>
  <si>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</si>
  <si>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</si>
  <si>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</si>
  <si>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</si>
  <si>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</si>
  <si>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</si>
  <si>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</si>
  <si>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</si>
  <si>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</si>
  <si>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</si>
  <si>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</si>
  <si>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</si>
  <si>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</si>
  <si>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</si>
  <si>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</si>
  <si>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</si>
  <si>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</si>
  <si>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</si>
  <si>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</si>
  <si>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</si>
  <si>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</si>
  <si>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</si>
  <si>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</si>
  <si>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</si>
  <si>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</si>
  <si>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</si>
  <si>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</si>
  <si>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</si>
  <si>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</si>
  <si>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</si>
  <si>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</si>
  <si>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</si>
  <si>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</si>
  <si>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</si>
  <si>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</si>
  <si>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</si>
  <si>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</si>
  <si>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</si>
  <si>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</si>
  <si>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</si>
  <si>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</si>
  <si>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</si>
  <si>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</si>
  <si>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</si>
  <si>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</si>
  <si>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</si>
  <si>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</si>
  <si>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</si>
  <si>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</si>
  <si>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</si>
  <si>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</si>
  <si>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</si>
  <si>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</si>
  <si>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</si>
  <si>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</si>
  <si>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</si>
  <si>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</si>
  <si>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</si>
  <si>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</si>
  <si>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</si>
  <si>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</si>
  <si>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</si>
  <si>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</si>
  <si>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</si>
  <si>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</si>
  <si>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</si>
  <si>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</si>
  <si>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</si>
  <si>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</si>
  <si>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</si>
  <si>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</si>
  <si>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</si>
  <si>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</si>
  <si>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</si>
  <si>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</si>
  <si>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</si>
  <si>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</si>
  <si>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</si>
  <si>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</si>
  <si>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</si>
  <si>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</si>
  <si>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</si>
  <si>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</si>
  <si>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</si>
  <si>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</si>
  <si>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</si>
  <si>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</si>
  <si>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</si>
  <si>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</si>
  <si>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</si>
  <si>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</si>
  <si>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</si>
  <si>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</si>
  <si>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</si>
  <si>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</si>
  <si>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</si>
  <si>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</si>
  <si>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</si>
  <si>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</si>
  <si>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</si>
  <si>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</si>
  <si>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</si>
  <si>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</si>
  <si>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</si>
  <si>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</si>
  <si>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</si>
  <si>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</si>
  <si>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</si>
  <si>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</si>
  <si>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</si>
  <si>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</si>
  <si>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</si>
  <si>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</si>
  <si>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</si>
  <si>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</si>
  <si>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</si>
  <si>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</si>
  <si>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</si>
  <si>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</si>
  <si>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</si>
  <si>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</si>
  <si>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</si>
  <si>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</si>
  <si>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</si>
  <si>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</si>
  <si>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</si>
  <si>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</si>
  <si>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</si>
  <si>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</si>
  <si>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</si>
  <si>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</si>
  <si>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</si>
  <si>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</si>
  <si>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</si>
  <si>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</si>
  <si>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</si>
  <si>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</si>
  <si>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</si>
  <si>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</si>
  <si>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</si>
  <si>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</si>
  <si>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</si>
  <si>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</si>
  <si>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</si>
  <si>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</si>
  <si>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</si>
  <si>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</si>
  <si>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</si>
  <si>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</si>
  <si>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</si>
  <si>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</si>
  <si>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</si>
  <si>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</si>
  <si>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</si>
  <si>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</si>
  <si>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</si>
  <si>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</si>
  <si>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</si>
  <si>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</si>
  <si>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</si>
  <si>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</si>
  <si>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</si>
  <si>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</si>
  <si>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</si>
  <si>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</si>
  <si>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</si>
  <si>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</si>
  <si>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</si>
  <si>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</si>
  <si>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</si>
  <si>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</si>
  <si>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</si>
  <si>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</si>
  <si>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</si>
  <si>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</si>
  <si>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</si>
  <si>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</si>
  <si>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</si>
  <si>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</si>
  <si>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</si>
  <si>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</si>
  <si>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</si>
  <si>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</si>
  <si>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</si>
  <si>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</si>
  <si>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</si>
  <si>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</si>
  <si>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</si>
  <si>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</si>
  <si>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</si>
  <si>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</si>
  <si>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</si>
  <si>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</si>
  <si>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</si>
  <si>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</si>
  <si>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</si>
  <si>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</si>
  <si>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</si>
  <si>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</si>
  <si>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</si>
  <si>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</si>
  <si>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</si>
  <si>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</si>
  <si>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</si>
  <si>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</si>
  <si>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</si>
  <si>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</si>
  <si>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</si>
  <si>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</si>
  <si>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</si>
  <si>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</si>
  <si>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</si>
  <si>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</si>
  <si>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</si>
  <si>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</si>
  <si>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</si>
  <si>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</si>
  <si>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</si>
  <si>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</si>
  <si>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</si>
  <si>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</si>
  <si>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</si>
  <si>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</si>
  <si>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</si>
  <si>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</si>
  <si>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</si>
  <si>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</si>
  <si>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</si>
  <si>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</si>
  <si>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</si>
  <si>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</si>
  <si>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</si>
  <si>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</si>
  <si>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</si>
  <si>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</si>
  <si>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</si>
  <si>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</si>
  <si>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</si>
  <si>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</si>
  <si>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</si>
  <si>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</si>
  <si>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</si>
  <si>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</si>
  <si>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</si>
  <si>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</si>
  <si>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</si>
  <si>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</si>
  <si>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</si>
  <si>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</si>
  <si>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</si>
  <si>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</si>
  <si>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</si>
  <si>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</si>
  <si>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</si>
  <si>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</si>
  <si>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</si>
  <si>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</si>
  <si>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</si>
  <si>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</si>
  <si>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</si>
  <si>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</si>
  <si>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</si>
  <si>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</si>
  <si>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</si>
  <si>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</si>
  <si>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</si>
  <si>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</si>
  <si>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</si>
  <si>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</si>
  <si>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</si>
  <si>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</si>
  <si>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</si>
  <si>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</si>
  <si>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</si>
  <si>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</si>
  <si>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</si>
  <si>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</si>
  <si>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</si>
  <si>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</si>
  <si>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</si>
  <si>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</si>
  <si>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</si>
  <si>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</si>
  <si>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</si>
  <si>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</si>
  <si>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</si>
  <si>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</si>
  <si>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</si>
  <si>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</si>
  <si>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</si>
  <si>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</si>
  <si>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</si>
  <si>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</si>
  <si>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</si>
  <si>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</si>
  <si>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</si>
  <si>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</si>
  <si>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</si>
  <si>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</si>
  <si>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</si>
  <si>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</si>
  <si>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</si>
  <si>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</si>
  <si>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</si>
  <si>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</si>
  <si>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</si>
  <si>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</si>
  <si>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</si>
  <si>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</si>
  <si>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</si>
  <si>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</si>
  <si>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</si>
  <si>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</si>
  <si>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</si>
  <si>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</si>
  <si>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</si>
  <si>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</si>
  <si>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</si>
  <si>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</si>
  <si>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</si>
  <si>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</si>
  <si>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</si>
  <si>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</si>
  <si>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</si>
  <si>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</si>
  <si>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</si>
  <si>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</si>
  <si>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</si>
  <si>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</si>
  <si>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</si>
  <si>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</si>
  <si>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</si>
  <si>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</si>
  <si>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</si>
  <si>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</si>
  <si>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</si>
  <si>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</si>
  <si>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</si>
  <si>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</si>
  <si>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</si>
  <si>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</si>
  <si>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</si>
  <si>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</si>
  <si>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</si>
  <si>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</si>
  <si>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</si>
  <si>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</si>
  <si>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</si>
  <si>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</si>
  <si>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</si>
  <si>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</si>
  <si>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</si>
  <si>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</si>
  <si>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</si>
  <si>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</si>
  <si>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</si>
  <si>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</si>
  <si>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</si>
  <si>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</si>
  <si>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</si>
  <si>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</si>
  <si>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</si>
  <si>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</si>
  <si>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</si>
  <si>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</si>
  <si>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</si>
  <si>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</si>
  <si>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</si>
  <si>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</si>
  <si>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</si>
  <si>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</si>
  <si>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</si>
  <si>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</si>
  <si>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</si>
  <si>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</si>
  <si>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</si>
  <si>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</si>
  <si>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</si>
  <si>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</si>
  <si>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</si>
  <si>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</si>
  <si>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</si>
  <si>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</si>
  <si>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</si>
  <si>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</si>
  <si>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</si>
  <si>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</si>
  <si>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</si>
  <si>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</si>
  <si>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</si>
  <si>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</si>
  <si>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</si>
  <si>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</si>
  <si>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</si>
  <si>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</si>
  <si>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</si>
  <si>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</si>
  <si>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</si>
  <si>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</si>
  <si>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</si>
  <si>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</si>
  <si>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</si>
  <si>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</si>
  <si>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</si>
  <si>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</si>
  <si>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</si>
  <si>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</si>
  <si>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</si>
  <si>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</si>
  <si>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</si>
  <si>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</si>
  <si>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</si>
  <si>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</si>
  <si>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</si>
  <si>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</si>
  <si>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</si>
  <si>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</si>
  <si>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</si>
  <si>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</si>
  <si>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</si>
  <si>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</si>
  <si>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</si>
  <si>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</si>
  <si>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</si>
  <si>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</si>
  <si>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</si>
  <si>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</si>
  <si>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</si>
  <si>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</si>
  <si>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</si>
  <si>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</si>
  <si>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</si>
  <si>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</si>
  <si>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</si>
  <si>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</si>
  <si>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</si>
  <si>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</si>
  <si>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</si>
  <si>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</si>
  <si>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</si>
  <si>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</si>
  <si>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</si>
  <si>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</si>
  <si>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</si>
  <si>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</si>
  <si>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</si>
  <si>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</si>
  <si>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</si>
  <si>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</si>
  <si>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</si>
  <si>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</si>
  <si>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</si>
  <si>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</si>
  <si>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</si>
  <si>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</si>
  <si>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</si>
  <si>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</si>
  <si>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</si>
  <si>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</si>
  <si>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</si>
  <si>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</si>
  <si>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</si>
  <si>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</si>
  <si>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</si>
  <si>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</si>
  <si>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</si>
  <si>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</si>
  <si>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</si>
  <si>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</si>
  <si>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</si>
  <si>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</si>
  <si>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</si>
  <si>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</si>
  <si>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</si>
  <si>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</si>
  <si>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</si>
  <si>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</si>
  <si>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</si>
  <si>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</si>
  <si>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</si>
  <si>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</si>
  <si>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</si>
  <si>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</si>
  <si>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</si>
  <si>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</si>
  <si>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</si>
  <si>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</si>
  <si>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</si>
  <si>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</si>
  <si>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</si>
  <si>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</si>
  <si>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</si>
  <si>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</si>
  <si>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</si>
  <si>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</si>
  <si>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</si>
  <si>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</si>
  <si>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</si>
  <si>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</si>
  <si>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</si>
  <si>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</si>
  <si>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</si>
  <si>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</si>
  <si>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</si>
  <si>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</si>
  <si>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</si>
  <si>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</si>
  <si>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</si>
  <si>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</si>
  <si>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</si>
  <si>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</si>
  <si>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</si>
  <si>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</si>
  <si>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</si>
  <si>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</si>
  <si>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</si>
  <si>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</si>
  <si>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</si>
  <si>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</si>
  <si>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</si>
  <si>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</si>
  <si>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</si>
  <si>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</si>
  <si>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</si>
  <si>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</si>
  <si>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</si>
  <si>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</si>
  <si>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</si>
  <si>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</si>
  <si>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</si>
  <si>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</si>
  <si>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</si>
  <si>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</si>
  <si>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</si>
  <si>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</si>
  <si>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</si>
  <si>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</si>
  <si>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</si>
  <si>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</si>
  <si>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</si>
  <si>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</si>
  <si>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</si>
  <si>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</si>
  <si>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</si>
  <si>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</si>
  <si>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</si>
  <si>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</si>
  <si>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</si>
  <si>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</si>
  <si>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</si>
  <si>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</si>
  <si>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</si>
  <si>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</si>
  <si>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</si>
  <si>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</si>
  <si>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</si>
  <si>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</si>
  <si>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</si>
  <si>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</si>
  <si>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</si>
  <si>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</si>
  <si>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</si>
  <si>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</si>
  <si>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</si>
  <si>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</si>
  <si>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</si>
  <si>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</si>
  <si>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</si>
  <si>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</si>
  <si>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</si>
  <si>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</si>
  <si>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</si>
  <si>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</si>
  <si>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</si>
  <si>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</si>
  <si>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</si>
  <si>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</si>
  <si>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</si>
  <si>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</si>
  <si>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</si>
  <si>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</si>
  <si>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</si>
  <si>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</si>
  <si>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</si>
  <si>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</si>
  <si>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</si>
  <si>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</si>
  <si>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</si>
  <si>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</si>
  <si>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</si>
  <si>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</si>
  <si>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</si>
  <si>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</si>
  <si>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</si>
  <si>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</si>
  <si>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</si>
  <si>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</si>
  <si>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</si>
  <si>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</si>
  <si>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</si>
  <si>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</si>
  <si>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</si>
  <si>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</si>
  <si>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</si>
  <si>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</si>
  <si>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</si>
  <si>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</si>
  <si>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</si>
  <si>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</si>
  <si>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</si>
  <si>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</si>
  <si>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</si>
  <si>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</si>
  <si>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</si>
  <si>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</si>
  <si>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</si>
  <si>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</si>
  <si>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</si>
  <si>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</si>
  <si>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</si>
  <si>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</si>
  <si>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</si>
  <si>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</si>
  <si>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</si>
  <si>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</si>
  <si>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</si>
  <si>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</si>
  <si>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</si>
  <si>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</si>
  <si>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</si>
  <si>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</si>
  <si>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</si>
  <si>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</si>
  <si>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</si>
  <si>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</si>
  <si>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</si>
  <si>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</si>
  <si>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</si>
  <si>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</si>
  <si>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</si>
  <si>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</si>
  <si>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</si>
  <si>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</si>
  <si>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</si>
  <si>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</si>
  <si>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</si>
  <si>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</si>
  <si>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</si>
  <si>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</si>
  <si>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</si>
  <si>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</si>
  <si>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</si>
  <si>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</si>
  <si>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</si>
  <si>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</si>
  <si>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</si>
  <si>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</si>
  <si>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</si>
  <si>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</si>
  <si>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</si>
  <si>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</si>
  <si>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</si>
  <si>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</si>
  <si>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</si>
  <si>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</si>
  <si>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</si>
  <si>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</si>
  <si>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</si>
  <si>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</si>
  <si>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</si>
  <si>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</si>
  <si>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</si>
  <si>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</si>
  <si>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</si>
  <si>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</si>
  <si>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</si>
  <si>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</si>
  <si>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</si>
  <si>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</si>
  <si>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</si>
  <si>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</si>
  <si>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</si>
  <si>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</si>
  <si>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</si>
  <si>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</si>
  <si>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</si>
  <si>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</si>
  <si>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</si>
  <si>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</si>
  <si>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</si>
  <si>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</si>
  <si>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</si>
  <si>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</si>
  <si>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</si>
  <si>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</si>
  <si>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</si>
  <si>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</si>
  <si>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</si>
  <si>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</si>
  <si>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</si>
  <si>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</si>
  <si>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</si>
  <si>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</si>
  <si>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</si>
  <si>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</si>
  <si>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</si>
  <si>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</si>
  <si>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</si>
  <si>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</si>
  <si>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</si>
  <si>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</si>
  <si>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</si>
  <si>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</si>
  <si>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</si>
  <si>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</si>
  <si>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</si>
  <si>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</si>
  <si>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</si>
  <si>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</si>
  <si>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</si>
  <si>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</si>
  <si>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</si>
  <si>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</si>
  <si>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</si>
  <si>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</si>
  <si>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</si>
  <si>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</si>
  <si>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</si>
  <si>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</si>
  <si>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</si>
  <si>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</si>
  <si>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</si>
  <si>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</si>
  <si>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</si>
  <si>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</si>
  <si>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</si>
  <si>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</si>
  <si>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</si>
  <si>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</si>
  <si>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</si>
  <si>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</si>
  <si>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</si>
  <si>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</si>
  <si>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</si>
  <si>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</si>
  <si>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</si>
  <si>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</si>
  <si>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</si>
  <si>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</si>
  <si>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</si>
  <si>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</si>
  <si>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</si>
  <si>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</si>
  <si>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</si>
  <si>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</si>
  <si>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</si>
  <si>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</si>
  <si>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</si>
  <si>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</si>
  <si>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</si>
  <si>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</si>
  <si>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</si>
  <si>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</si>
  <si>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</si>
  <si>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</si>
  <si>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</si>
  <si>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</si>
  <si>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</si>
  <si>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</si>
  <si>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</si>
  <si>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</si>
  <si>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</si>
  <si>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</si>
  <si>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</si>
  <si>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</si>
  <si>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</si>
  <si>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</si>
  <si>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</si>
  <si>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</si>
  <si>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</si>
  <si>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</si>
  <si>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</si>
  <si>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</si>
  <si>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</si>
  <si>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</si>
  <si>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</si>
  <si>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</si>
  <si>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</si>
  <si>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</si>
  <si>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</si>
  <si>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</si>
  <si>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</si>
  <si>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</si>
  <si>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</si>
  <si>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</si>
  <si>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</si>
  <si>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</si>
  <si>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</si>
  <si>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</si>
  <si>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</si>
  <si>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</si>
  <si>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</si>
  <si>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</si>
  <si>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</si>
  <si>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</si>
  <si>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</si>
  <si>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</si>
  <si>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</si>
  <si>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</si>
  <si>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</si>
  <si>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</si>
  <si>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</si>
  <si>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</si>
  <si>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</si>
  <si>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</si>
  <si>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</si>
  <si>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</si>
  <si>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</si>
  <si>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</si>
  <si>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</si>
  <si>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</si>
  <si>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</si>
  <si>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</si>
  <si>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</si>
  <si>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</si>
  <si>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</si>
  <si>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</si>
  <si>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</si>
  <si>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</si>
  <si>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</si>
  <si>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</si>
  <si>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</si>
  <si>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</si>
  <si>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</si>
  <si>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</si>
  <si>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</si>
  <si>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</si>
  <si>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</si>
  <si>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</si>
  <si>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</si>
  <si>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</si>
  <si>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</si>
  <si>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</si>
  <si>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</si>
  <si>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</si>
  <si>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</si>
  <si>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</si>
  <si>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</si>
  <si>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</si>
  <si>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</si>
  <si>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</si>
  <si>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</si>
  <si>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</si>
  <si>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</si>
  <si>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</si>
  <si>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</si>
  <si>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</si>
  <si>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</si>
  <si>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</si>
  <si>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</si>
  <si>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</si>
  <si>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</si>
  <si>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</si>
  <si>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</si>
  <si>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</si>
  <si>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</si>
  <si>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</si>
  <si>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</si>
  <si>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</si>
  <si>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</si>
  <si>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</si>
  <si>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</si>
  <si>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</si>
  <si>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</si>
  <si>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</si>
  <si>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</si>
  <si>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</si>
  <si>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</si>
  <si>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</si>
  <si>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</si>
  <si>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</si>
  <si>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</si>
  <si>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</si>
  <si>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</si>
  <si>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</si>
  <si>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</si>
  <si>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</si>
  <si>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</si>
  <si>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</si>
  <si>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</si>
  <si>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</si>
  <si>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</si>
  <si>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</si>
  <si>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</si>
  <si>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</si>
  <si>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</si>
  <si>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</si>
  <si>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</si>
  <si>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</si>
  <si>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</si>
  <si>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</si>
  <si>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</si>
  <si>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</si>
  <si>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</si>
  <si>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</si>
  <si>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</si>
  <si>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</si>
  <si>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</si>
  <si>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</si>
  <si>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</si>
  <si>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</si>
  <si>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</si>
  <si>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</si>
  <si>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</si>
  <si>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</si>
  <si>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</si>
  <si>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</si>
  <si>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</si>
  <si>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</si>
  <si>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</si>
  <si>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</si>
  <si>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</si>
  <si>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</si>
  <si>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</si>
  <si>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</si>
  <si>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</si>
  <si>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</si>
  <si>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</si>
  <si>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</si>
  <si>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</si>
  <si>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</si>
  <si>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</si>
  <si>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</si>
  <si>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</si>
  <si>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</si>
  <si>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</si>
  <si>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</si>
  <si>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</si>
  <si>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</si>
  <si>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</si>
  <si>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</si>
  <si>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</si>
  <si>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</si>
  <si>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</si>
  <si>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</si>
  <si>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</si>
  <si>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</si>
  <si>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</si>
  <si>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</si>
  <si>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</si>
  <si>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</si>
  <si>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</si>
  <si>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</si>
  <si>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</si>
  <si>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</si>
  <si>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</si>
  <si>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</si>
  <si>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</si>
  <si>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</si>
  <si>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</si>
  <si>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</si>
  <si>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</si>
  <si>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</si>
  <si>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</si>
  <si>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</si>
  <si>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</si>
  <si>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</si>
  <si>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</si>
  <si>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</si>
  <si>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</si>
  <si>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</si>
  <si>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</si>
  <si>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</si>
  <si>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</si>
  <si>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</si>
  <si>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</si>
  <si>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</si>
  <si>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</si>
  <si>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</si>
  <si>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</si>
  <si>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</si>
  <si>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</si>
  <si>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</si>
  <si>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</si>
  <si>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</si>
  <si>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</si>
  <si>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</si>
  <si>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</si>
  <si>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</si>
  <si>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</si>
  <si>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</si>
  <si>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</si>
  <si>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</si>
  <si>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</si>
  <si>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</si>
  <si>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</si>
  <si>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</si>
  <si>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</si>
  <si>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</si>
  <si>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</si>
  <si>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</si>
  <si>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</si>
  <si>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</si>
  <si>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</si>
  <si>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</si>
  <si>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</si>
  <si>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</si>
  <si>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</si>
  <si>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</si>
  <si>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</si>
  <si>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</si>
  <si>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</si>
  <si>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</si>
  <si>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</si>
  <si>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</si>
  <si>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</si>
  <si>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</si>
  <si>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</si>
  <si>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</si>
  <si>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</si>
  <si>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</si>
  <si>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</si>
  <si>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</si>
  <si>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</si>
  <si>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</si>
  <si>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</si>
  <si>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</si>
  <si>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</si>
  <si>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</si>
  <si>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</si>
  <si>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</si>
  <si>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</si>
  <si>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</si>
  <si>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</si>
  <si>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</si>
  <si>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</si>
  <si>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</si>
  <si>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</si>
  <si>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</si>
  <si>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</si>
  <si>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</si>
  <si>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</si>
  <si>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</si>
  <si>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</si>
  <si>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</si>
  <si>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</si>
  <si>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</si>
  <si>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</si>
  <si>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</si>
  <si>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</si>
  <si>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</si>
  <si>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</si>
  <si>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</si>
  <si>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</si>
  <si>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</si>
  <si>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</si>
  <si>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</si>
  <si>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</si>
  <si>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</si>
  <si>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</si>
  <si>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</si>
  <si>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</si>
  <si>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</si>
  <si>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</si>
  <si>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</si>
  <si>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</si>
  <si>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</si>
  <si>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</si>
  <si>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</si>
  <si>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</si>
  <si>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</si>
  <si>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</si>
  <si>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</si>
  <si>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</si>
  <si>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</si>
  <si>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</si>
  <si>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</si>
  <si>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</si>
  <si>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</si>
  <si>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</si>
  <si>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</si>
  <si>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</si>
  <si>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</si>
  <si>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</si>
  <si>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</si>
  <si>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</si>
  <si>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</si>
  <si>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</si>
  <si>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</si>
  <si>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</si>
  <si>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</si>
  <si>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</si>
  <si>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</si>
  <si>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</si>
  <si>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</si>
  <si>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</si>
  <si>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</si>
  <si>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</si>
  <si>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</si>
  <si>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</si>
  <si>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</si>
  <si>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</si>
  <si>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</si>
  <si>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</si>
  <si>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</si>
  <si>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</si>
  <si>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</si>
  <si>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</si>
  <si>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</si>
  <si>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</si>
  <si>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</si>
  <si>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</si>
  <si>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</si>
  <si>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</si>
  <si>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</si>
  <si>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</si>
  <si>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</si>
  <si>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</si>
  <si>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</si>
  <si>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</si>
  <si>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</si>
  <si>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</si>
  <si>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</si>
  <si>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</si>
  <si>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</si>
  <si>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</si>
  <si>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</si>
  <si>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</si>
  <si>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</si>
  <si>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</si>
  <si>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</si>
  <si>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</si>
  <si>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</si>
  <si>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</si>
  <si>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</si>
  <si>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</si>
  <si>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</si>
  <si>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</si>
  <si>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</si>
  <si>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</si>
  <si>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</si>
  <si>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</si>
  <si>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</si>
  <si>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</si>
  <si>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</si>
  <si>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</si>
  <si>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</si>
  <si>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</si>
  <si>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</si>
  <si>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</si>
  <si>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</si>
  <si>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</si>
  <si>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</si>
  <si>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</si>
  <si>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</si>
  <si>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</si>
  <si>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</si>
  <si>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</si>
  <si>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</si>
  <si>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</si>
  <si>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</si>
  <si>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</si>
  <si>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</si>
  <si>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</si>
  <si>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</si>
  <si>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</si>
  <si>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</si>
  <si>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</si>
  <si>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</si>
  <si>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</si>
  <si>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</si>
  <si>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</si>
  <si>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</si>
  <si>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</si>
  <si>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</si>
  <si>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</si>
  <si>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</si>
  <si>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</si>
  <si>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</si>
  <si>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</si>
  <si>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</si>
  <si>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</si>
  <si>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</si>
  <si>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</si>
  <si>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</si>
  <si>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</si>
  <si>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</si>
  <si>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</si>
  <si>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</si>
  <si>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</si>
  <si>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</si>
  <si>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</si>
  <si>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</si>
  <si>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</si>
  <si>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</si>
  <si>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</si>
  <si>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</si>
  <si>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</si>
  <si>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</si>
  <si>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</si>
  <si>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</si>
  <si>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</si>
  <si>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</si>
  <si>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</si>
  <si>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</si>
  <si>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</si>
  <si>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</si>
  <si>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</si>
  <si>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</si>
  <si>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</si>
  <si>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</si>
  <si>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</si>
  <si>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</si>
  <si>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</si>
  <si>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</si>
  <si>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</si>
  <si>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</si>
  <si>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</si>
  <si>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</si>
  <si>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</si>
  <si>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</si>
  <si>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</si>
  <si>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</si>
  <si>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</si>
  <si>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</si>
  <si>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</si>
  <si>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</si>
  <si>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</si>
  <si>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</si>
  <si>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</si>
  <si>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</si>
  <si>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</si>
  <si>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</si>
  <si>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</si>
  <si>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</si>
  <si>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</si>
  <si>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</si>
  <si>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</si>
  <si>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</si>
  <si>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</si>
  <si>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</si>
  <si>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</si>
  <si>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</si>
  <si>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</si>
  <si>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</si>
  <si>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</si>
  <si>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</si>
  <si>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</si>
  <si>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</si>
  <si>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</si>
  <si>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</si>
  <si>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</si>
  <si>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</si>
  <si>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</si>
  <si>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</si>
  <si>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</si>
  <si>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</si>
  <si>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</si>
  <si>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</si>
  <si>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</si>
  <si>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</si>
  <si>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</si>
  <si>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</si>
  <si>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</si>
  <si>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</si>
  <si>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</si>
  <si>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</si>
  <si>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</si>
  <si>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</si>
  <si>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</si>
  <si>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</si>
  <si>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</si>
  <si>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</si>
  <si>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</si>
  <si>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</si>
  <si>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</si>
  <si>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</si>
  <si>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</si>
  <si>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</si>
  <si>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</si>
  <si>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</si>
  <si>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</si>
  <si>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</si>
  <si>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</si>
  <si>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</si>
  <si>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</si>
  <si>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</si>
  <si>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</si>
  <si>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</si>
  <si>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</si>
  <si>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</si>
  <si>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</si>
  <si>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</si>
  <si>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</si>
  <si>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</si>
  <si>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</si>
  <si>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</si>
  <si>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</si>
  <si>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</si>
  <si>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</si>
  <si>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</si>
  <si>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</si>
  <si>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</si>
  <si>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</si>
  <si>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</si>
  <si>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</si>
  <si>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</si>
  <si>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</si>
  <si>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</si>
  <si>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</si>
  <si>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</si>
  <si>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</si>
  <si>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</si>
  <si>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</si>
  <si>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</si>
  <si>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</si>
  <si>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</si>
  <si>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</si>
  <si>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</si>
  <si>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</si>
  <si>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</si>
  <si>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</si>
  <si>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</si>
  <si>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</si>
  <si>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</si>
  <si>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</si>
  <si>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</si>
  <si>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</si>
  <si>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</si>
  <si>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</si>
  <si>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</si>
  <si>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</si>
  <si>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</si>
  <si>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</si>
  <si>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</si>
  <si>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</si>
  <si>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</si>
  <si>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</si>
  <si>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</si>
  <si>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</si>
  <si>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</si>
  <si>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</si>
  <si>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</si>
  <si>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</si>
  <si>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</si>
  <si>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</si>
  <si>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</si>
  <si>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</si>
  <si>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</si>
  <si>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</si>
  <si>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</si>
  <si>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</si>
  <si>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</si>
  <si>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</si>
  <si>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</si>
  <si>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</si>
  <si>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</si>
  <si>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</si>
  <si>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</si>
  <si>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</si>
  <si>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</si>
  <si>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</si>
  <si>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</si>
  <si>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</si>
  <si>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</si>
  <si>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</si>
  <si>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</si>
  <si>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</si>
  <si>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</si>
  <si>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</si>
  <si>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</si>
  <si>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</si>
  <si>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</si>
  <si>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</si>
  <si>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</si>
  <si>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</si>
  <si>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</si>
  <si>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</si>
  <si>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</si>
  <si>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</si>
  <si>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</si>
  <si>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</si>
  <si>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</si>
  <si>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</si>
  <si>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</si>
  <si>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</si>
  <si>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</si>
  <si>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</si>
  <si>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</si>
  <si>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</si>
  <si>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</si>
  <si>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</si>
  <si>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</si>
  <si>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</si>
  <si>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</si>
  <si>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</si>
  <si>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</si>
  <si>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</si>
  <si>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</si>
  <si>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</si>
  <si>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</si>
  <si>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</si>
  <si>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</si>
  <si>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</si>
  <si>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</si>
  <si>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</si>
  <si>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</si>
  <si>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</si>
  <si>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</si>
  <si>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</si>
  <si>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</si>
  <si>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</si>
  <si>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</si>
  <si>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</si>
  <si>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</si>
  <si>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</si>
  <si>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</si>
  <si>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</si>
  <si>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</si>
  <si>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</si>
  <si>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</si>
  <si>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</si>
  <si>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</si>
  <si>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</si>
  <si>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</si>
  <si>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</si>
  <si>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</si>
  <si>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</si>
  <si>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</si>
  <si>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</si>
  <si>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</si>
  <si>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</si>
  <si>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</si>
  <si>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</si>
  <si>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</si>
  <si>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</si>
  <si>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</si>
  <si>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</si>
  <si>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</si>
  <si>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</si>
  <si>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</si>
  <si>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</si>
  <si>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</si>
  <si>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</si>
  <si>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</si>
  <si>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</si>
  <si>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</si>
  <si>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</si>
  <si>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</si>
  <si>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</si>
  <si>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</si>
  <si>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</si>
  <si>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</si>
  <si>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</si>
  <si>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</si>
  <si>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</si>
  <si>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</si>
  <si>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</si>
  <si>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</si>
  <si>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</si>
  <si>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</si>
  <si>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</si>
  <si>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</si>
  <si>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</si>
  <si>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</si>
  <si>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</si>
  <si>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</si>
  <si>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</si>
  <si>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</si>
  <si>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</si>
  <si>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</si>
  <si>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</si>
  <si>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</si>
  <si>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</si>
  <si>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</si>
  <si>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</si>
  <si>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</si>
  <si>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</si>
  <si>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</si>
  <si>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</si>
  <si>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</si>
  <si>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</si>
  <si>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</si>
  <si>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</si>
  <si>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</si>
  <si>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</si>
  <si>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</si>
  <si>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</si>
  <si>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</si>
  <si>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</si>
  <si>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</si>
  <si>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</si>
  <si>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</si>
  <si>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</si>
  <si>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</si>
  <si>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</si>
  <si>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</si>
  <si>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</si>
  <si>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</si>
  <si>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</si>
  <si>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</si>
  <si>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</si>
  <si>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</si>
  <si>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</si>
  <si>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</si>
  <si>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</si>
  <si>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</si>
  <si>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</si>
  <si>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</si>
  <si>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</si>
  <si>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</si>
  <si>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</si>
  <si>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</si>
  <si>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</si>
  <si>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</si>
  <si>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</si>
  <si>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</si>
  <si>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</si>
  <si>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</si>
  <si>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</si>
  <si>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</si>
  <si>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</si>
  <si>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</si>
  <si>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</si>
  <si>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</si>
  <si>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</si>
  <si>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</si>
  <si>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</si>
  <si>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</si>
  <si>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</si>
  <si>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</si>
  <si>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</si>
  <si>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</si>
  <si>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</si>
  <si>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</si>
  <si>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</si>
  <si>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</si>
  <si>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</si>
  <si>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</si>
  <si>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</si>
  <si>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</si>
  <si>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</si>
  <si>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</si>
  <si>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</si>
  <si>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</si>
  <si>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</si>
  <si>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</si>
  <si>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</si>
  <si>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</si>
  <si>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</si>
  <si>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</si>
  <si>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</si>
  <si>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</si>
  <si>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</si>
  <si>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</si>
  <si>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</si>
  <si>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</si>
  <si>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</si>
  <si>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</si>
  <si>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</si>
  <si>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</si>
  <si>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</si>
  <si>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</si>
  <si>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</si>
  <si>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</si>
  <si>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</si>
  <si>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</si>
  <si>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</si>
  <si>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</si>
  <si>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</si>
  <si>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</si>
  <si>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</si>
  <si>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</si>
  <si>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</si>
  <si>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</si>
  <si>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</si>
  <si>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</si>
  <si>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</si>
  <si>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</si>
  <si>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</si>
  <si>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</si>
  <si>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</si>
  <si>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</si>
  <si>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</si>
  <si>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</si>
  <si>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</si>
  <si>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</si>
  <si>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</si>
  <si>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</si>
  <si>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</si>
  <si>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</si>
  <si>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</si>
  <si>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</si>
  <si>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</si>
  <si>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</si>
  <si>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</si>
  <si>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</si>
  <si>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</si>
  <si>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</si>
  <si>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</si>
  <si>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</si>
  <si>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</si>
  <si>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</si>
  <si>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</si>
  <si>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</si>
  <si>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</si>
  <si>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</si>
  <si>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</si>
  <si>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</si>
  <si>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</si>
  <si>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</si>
  <si>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</si>
  <si>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</si>
  <si>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</si>
  <si>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</si>
  <si>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</si>
  <si>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</si>
  <si>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</si>
  <si>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</si>
  <si>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</si>
  <si>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</si>
  <si>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</si>
  <si>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</si>
  <si>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</si>
  <si>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</si>
  <si>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</si>
  <si>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</si>
  <si>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</si>
  <si>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</si>
  <si>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</si>
  <si>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</si>
  <si>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</si>
  <si>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</si>
  <si>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</si>
  <si>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</si>
  <si>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</si>
  <si>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</si>
  <si>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</si>
  <si>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</si>
  <si>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</si>
  <si>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</si>
  <si>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</si>
  <si>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</si>
  <si>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</si>
  <si>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</si>
  <si>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</si>
  <si>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</si>
  <si>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</si>
  <si>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</si>
  <si>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</si>
  <si>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</si>
  <si>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</si>
  <si>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</si>
  <si>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</si>
  <si>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</si>
  <si>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</si>
  <si>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</si>
  <si>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</si>
  <si>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</si>
  <si>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</si>
  <si>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</si>
  <si>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</si>
  <si>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</si>
  <si>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</si>
  <si>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</si>
  <si>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</si>
  <si>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</si>
  <si>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</si>
  <si>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</si>
  <si>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</si>
  <si>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</si>
  <si>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</si>
  <si>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</si>
  <si>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</si>
  <si>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</si>
  <si>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</si>
  <si>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</si>
  <si>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</si>
  <si>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</si>
  <si>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</si>
  <si>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</si>
  <si>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</si>
  <si>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</si>
  <si>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</si>
  <si>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</si>
  <si>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</si>
  <si>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</si>
  <si>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</si>
  <si>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</si>
  <si>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</si>
  <si>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</si>
  <si>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</si>
  <si>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</si>
  <si>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</si>
  <si>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</si>
  <si>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</si>
  <si>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</si>
  <si>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</si>
  <si>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</si>
  <si>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</si>
  <si>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</si>
  <si>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</si>
  <si>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</si>
  <si>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</si>
  <si>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</si>
  <si>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</si>
  <si>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</si>
  <si>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</si>
  <si>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</si>
  <si>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</si>
  <si>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</si>
  <si>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</si>
  <si>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</si>
  <si>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</si>
  <si>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</si>
  <si>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</si>
  <si>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</si>
  <si>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</si>
  <si>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</si>
  <si>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</si>
  <si>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</si>
  <si>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</si>
  <si>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</si>
  <si>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</si>
  <si>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</si>
  <si>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</si>
  <si>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</si>
  <si>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</si>
  <si>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</si>
  <si>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</si>
  <si>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</si>
  <si>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</si>
  <si>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</si>
  <si>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</si>
  <si>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</si>
  <si>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</si>
  <si>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</si>
  <si>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</si>
  <si>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</si>
  <si>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</si>
  <si>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</si>
  <si>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</si>
  <si>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</si>
  <si>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</si>
  <si>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</si>
  <si>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</si>
  <si>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</si>
  <si>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</si>
  <si>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</si>
  <si>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</si>
  <si>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</si>
  <si>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</si>
  <si>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</si>
  <si>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</si>
  <si>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</si>
  <si>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</si>
  <si>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</si>
  <si>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</si>
  <si>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</si>
  <si>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</si>
  <si>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</si>
  <si>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</si>
  <si>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</si>
  <si>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</si>
  <si>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</si>
  <si>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</si>
  <si>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</si>
  <si>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</si>
  <si>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</si>
  <si>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</si>
  <si>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</si>
  <si>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</si>
  <si>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</si>
  <si>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</si>
  <si>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</si>
  <si>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</si>
  <si>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</si>
  <si>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</si>
  <si>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</si>
  <si>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</si>
  <si>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</si>
  <si>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</si>
  <si>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</si>
  <si>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</si>
  <si>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</si>
  <si>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</si>
  <si>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</si>
  <si>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</si>
  <si>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</si>
  <si>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</si>
  <si>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</si>
  <si>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</si>
  <si>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</si>
  <si>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</si>
  <si>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</si>
  <si>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</si>
  <si>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</si>
  <si>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</si>
  <si>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</si>
  <si>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</si>
  <si>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</si>
  <si>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</si>
  <si>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</si>
  <si>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</si>
  <si>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</si>
  <si>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</si>
  <si>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</si>
  <si>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</si>
  <si>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</si>
  <si>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</si>
  <si>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</si>
  <si>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</si>
  <si>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</si>
  <si>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</si>
  <si>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</si>
  <si>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</si>
  <si>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</si>
  <si>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</si>
  <si>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</si>
  <si>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</si>
  <si>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</si>
  <si>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</si>
  <si>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</si>
  <si>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</si>
  <si>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</si>
  <si>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</si>
  <si>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</si>
  <si>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</si>
  <si>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</si>
  <si>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</si>
  <si>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</si>
  <si>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</si>
  <si>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</si>
  <si>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</si>
  <si>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</si>
  <si>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</si>
  <si>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</si>
  <si>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</si>
  <si>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</si>
  <si>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</si>
  <si>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</si>
  <si>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</si>
  <si>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</si>
  <si>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</si>
  <si>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</si>
  <si>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</si>
  <si>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</si>
  <si>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</si>
  <si>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</si>
  <si>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</si>
  <si>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</si>
  <si>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</si>
  <si>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</si>
  <si>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</si>
  <si>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</si>
  <si>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</si>
  <si>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</si>
  <si>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</si>
  <si>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</si>
  <si>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</si>
  <si>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</si>
  <si>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</si>
  <si>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</si>
  <si>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</si>
  <si>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</si>
  <si>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</si>
  <si>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</si>
  <si>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</si>
  <si>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</si>
  <si>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</si>
  <si>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</si>
  <si>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</si>
  <si>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</si>
  <si>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</si>
  <si>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</si>
  <si>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</si>
  <si>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</si>
  <si>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</si>
  <si>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</si>
  <si>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</si>
  <si>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</si>
  <si>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</si>
  <si>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</si>
  <si>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</si>
  <si>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</si>
  <si>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</si>
  <si>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</si>
  <si>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</si>
  <si>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</si>
  <si>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</si>
  <si>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</si>
  <si>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</si>
  <si>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</si>
  <si>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</si>
  <si>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</si>
  <si>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</si>
  <si>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</si>
  <si>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</si>
  <si>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</si>
  <si>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</si>
  <si>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</si>
  <si>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</si>
  <si>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</si>
  <si>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</si>
  <si>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</si>
  <si>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</si>
  <si>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</si>
  <si>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</si>
  <si>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</si>
  <si>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</si>
  <si>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</si>
  <si>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</si>
  <si>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</si>
  <si>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</si>
  <si>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</si>
  <si>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</si>
  <si>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</si>
  <si>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</si>
  <si>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</si>
  <si>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</si>
  <si>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</si>
  <si>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</si>
  <si>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</si>
  <si>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</si>
  <si>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</si>
  <si>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</si>
  <si>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</si>
  <si>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</si>
  <si>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</si>
  <si>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</si>
  <si>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</si>
  <si>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</si>
  <si>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</si>
  <si>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</si>
  <si>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</si>
  <si>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</si>
  <si>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</si>
  <si>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</si>
  <si>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</si>
  <si>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</si>
  <si>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</si>
  <si>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</si>
  <si>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</si>
  <si>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</si>
  <si>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</si>
  <si>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</si>
  <si>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</si>
  <si>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</si>
  <si>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</si>
  <si>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</si>
  <si>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</si>
  <si>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</si>
  <si>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</si>
  <si>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</si>
  <si>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</si>
  <si>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</si>
  <si>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</si>
  <si>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</si>
  <si>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</si>
  <si>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</si>
  <si>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</si>
  <si>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</si>
  <si>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</si>
  <si>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</si>
  <si>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</si>
  <si>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</si>
  <si>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</si>
  <si>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</si>
  <si>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</si>
  <si>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</si>
  <si>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</si>
  <si>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</si>
  <si>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</si>
  <si>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</si>
  <si>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</si>
  <si>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</si>
  <si>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</si>
  <si>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</si>
  <si>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</si>
  <si>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</si>
  <si>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</si>
  <si>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</si>
  <si>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</si>
  <si>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</si>
  <si>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</si>
  <si>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</si>
  <si>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</si>
  <si>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</si>
  <si>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</si>
  <si>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</si>
  <si>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</si>
  <si>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</si>
  <si>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</si>
  <si>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</si>
  <si>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</si>
  <si>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</si>
  <si>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</si>
  <si>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</si>
  <si>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</si>
  <si>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</si>
  <si>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</si>
  <si>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</si>
  <si>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</si>
  <si>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</si>
  <si>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</si>
  <si>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</si>
  <si>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</si>
  <si>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</si>
  <si>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</si>
  <si>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</si>
  <si>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</si>
  <si>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</si>
  <si>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</si>
  <si>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</si>
  <si>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</si>
  <si>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</si>
  <si>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</si>
  <si>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</si>
  <si>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</si>
  <si>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</si>
  <si>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</si>
  <si>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</si>
  <si>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</si>
  <si>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</si>
  <si>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</si>
  <si>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</si>
  <si>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</si>
  <si>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</si>
  <si>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</si>
  <si>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</si>
  <si>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</si>
  <si>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</si>
  <si>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</si>
  <si>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</si>
  <si>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</si>
  <si>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</si>
  <si>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</si>
  <si>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</si>
  <si>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</si>
  <si>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</si>
  <si>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</si>
  <si>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</si>
  <si>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</si>
  <si>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</si>
  <si>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</si>
  <si>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</si>
  <si>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</si>
  <si>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</si>
  <si>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</si>
  <si>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</si>
  <si>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</si>
  <si>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</si>
  <si>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</si>
  <si>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</si>
  <si>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</si>
  <si>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</si>
  <si>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</si>
  <si>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</si>
  <si>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</si>
  <si>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</si>
  <si>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</si>
  <si>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</si>
  <si>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</si>
  <si>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</si>
  <si>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</si>
  <si>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</si>
  <si>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</si>
  <si>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</si>
  <si>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</si>
  <si>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</si>
  <si>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</si>
  <si>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</si>
  <si>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</si>
  <si>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</si>
  <si>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</si>
  <si>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</si>
  <si>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</si>
  <si>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</si>
  <si>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</si>
  <si>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</si>
  <si>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</si>
  <si>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</si>
  <si>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</si>
  <si>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</si>
  <si>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</si>
  <si>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</si>
  <si>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</si>
  <si>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</si>
  <si>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</si>
  <si>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</si>
  <si>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</si>
  <si>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</si>
  <si>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</si>
  <si>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</si>
  <si>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</si>
  <si>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</si>
  <si>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</si>
  <si>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</si>
  <si>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</si>
  <si>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</si>
  <si>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</si>
  <si>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</si>
  <si>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</si>
  <si>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</si>
  <si>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</si>
  <si>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</si>
  <si>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</si>
  <si>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</si>
  <si>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</si>
  <si>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</si>
  <si>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</si>
  <si>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</si>
  <si>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</si>
  <si>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</si>
  <si>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</si>
  <si>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</si>
  <si>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</si>
  <si>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</si>
  <si>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</si>
  <si>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</si>
  <si>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</si>
  <si>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</si>
  <si>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</si>
  <si>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</si>
  <si>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</si>
  <si>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</si>
  <si>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</si>
  <si>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</si>
  <si>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</si>
  <si>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</si>
  <si>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</si>
  <si>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</si>
  <si>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</si>
  <si>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</si>
  <si>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</si>
  <si>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</si>
  <si>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</si>
  <si>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</si>
  <si>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</si>
  <si>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</si>
  <si>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</si>
  <si>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</si>
  <si>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</si>
  <si>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</si>
  <si>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</si>
  <si>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</si>
  <si>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</si>
  <si>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</si>
  <si>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</si>
  <si>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</si>
  <si>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</si>
  <si>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</si>
  <si>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</si>
  <si>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</si>
  <si>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</si>
  <si>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</si>
  <si>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</si>
  <si>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</si>
  <si>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</si>
  <si>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</si>
  <si>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</si>
  <si>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</si>
  <si>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</si>
  <si>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</si>
  <si>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</si>
  <si>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</si>
  <si>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</si>
  <si>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</si>
  <si>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</si>
  <si>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</si>
  <si>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</si>
  <si>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</si>
  <si>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</si>
  <si>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</si>
  <si>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</si>
  <si>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</si>
  <si>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</si>
  <si>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</si>
  <si>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</si>
  <si>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</si>
  <si>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</si>
  <si>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</si>
  <si>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</si>
  <si>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</si>
  <si>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</si>
  <si>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</si>
  <si>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</si>
  <si>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</si>
  <si>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</si>
  <si>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</si>
  <si>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</si>
  <si>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</si>
  <si>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</si>
  <si>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</si>
  <si>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</si>
  <si>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</si>
  <si>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</si>
  <si>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</si>
  <si>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</si>
  <si>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</si>
  <si>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</si>
  <si>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</si>
  <si>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</si>
  <si>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</si>
  <si>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</si>
  <si>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</si>
  <si>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</si>
  <si>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</si>
  <si>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</si>
  <si>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</si>
  <si>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</si>
  <si>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</si>
  <si>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</si>
  <si>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</si>
  <si>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</si>
  <si>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</si>
  <si>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</si>
  <si>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</si>
  <si>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</si>
  <si>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</si>
  <si>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</si>
  <si>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</si>
  <si>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</si>
  <si>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</si>
  <si>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</si>
  <si>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</si>
  <si>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</si>
  <si>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</si>
  <si>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</si>
  <si>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</si>
  <si>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</si>
  <si>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</si>
  <si>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</si>
  <si>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</si>
  <si>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</si>
  <si>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</si>
  <si>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</si>
  <si>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</si>
  <si>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</si>
  <si>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</si>
  <si>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</si>
  <si>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</si>
  <si>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</si>
  <si>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</si>
  <si>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</si>
  <si>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</si>
  <si>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</si>
  <si>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</si>
  <si>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</si>
  <si>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</si>
  <si>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</si>
  <si>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</si>
  <si>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</si>
  <si>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</si>
  <si>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</si>
  <si>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</si>
  <si>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</si>
  <si>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</si>
  <si>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</si>
  <si>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</si>
  <si>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</si>
  <si>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</si>
  <si>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</si>
  <si>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</si>
  <si>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</si>
  <si>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</si>
  <si>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</si>
  <si>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</si>
  <si>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</si>
  <si>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</si>
  <si>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</si>
  <si>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</si>
  <si>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</si>
  <si>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</si>
  <si>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</si>
  <si>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</si>
  <si>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</si>
  <si>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</si>
  <si>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</si>
  <si>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</si>
  <si>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</si>
  <si>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</si>
  <si>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</si>
  <si>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</si>
  <si>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</si>
  <si>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</si>
  <si>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</si>
  <si>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</si>
  <si>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</si>
  <si>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</si>
  <si>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</si>
  <si>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</si>
  <si>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</si>
  <si>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</si>
  <si>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</si>
  <si>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</si>
  <si>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</si>
  <si>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</si>
  <si>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</si>
  <si>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</si>
  <si>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</si>
  <si>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</si>
  <si>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</si>
  <si>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</si>
  <si>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</si>
  <si>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</si>
  <si>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</si>
  <si>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</si>
  <si>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</si>
  <si>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</si>
  <si>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</si>
  <si>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</si>
  <si>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</si>
  <si>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</si>
  <si>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</si>
  <si>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</si>
  <si>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</si>
  <si>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</si>
  <si>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</si>
  <si>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</si>
  <si>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</si>
  <si>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</si>
  <si>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</si>
  <si>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</si>
  <si>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</si>
  <si>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</si>
  <si>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</si>
  <si>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</si>
  <si>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</si>
  <si>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</si>
  <si>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</si>
  <si>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</si>
  <si>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</si>
  <si>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</si>
  <si>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</si>
  <si>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</si>
  <si>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</si>
  <si>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</si>
  <si>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</si>
  <si>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</si>
  <si>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</si>
  <si>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</si>
  <si>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</si>
  <si>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</si>
  <si>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</si>
  <si>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</si>
  <si>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</si>
  <si>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</si>
  <si>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</si>
  <si>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</si>
  <si>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</si>
  <si>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</si>
  <si>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</si>
  <si>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</si>
  <si>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</si>
  <si>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</si>
  <si>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</si>
  <si>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</si>
  <si>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</si>
  <si>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</si>
  <si>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</si>
  <si>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</si>
  <si>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</si>
  <si>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</si>
  <si>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</si>
  <si>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</si>
  <si>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</si>
  <si>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</si>
  <si>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</si>
  <si>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</si>
  <si>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</si>
  <si>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</si>
  <si>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</si>
  <si>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</si>
  <si>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</si>
  <si>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</si>
  <si>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</si>
  <si>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</si>
  <si>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</si>
  <si>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</si>
  <si>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</si>
  <si>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</si>
  <si>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</si>
  <si>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</si>
  <si>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</si>
  <si>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</si>
  <si>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</si>
  <si>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</si>
  <si>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</si>
  <si>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</si>
  <si>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</si>
  <si>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</si>
  <si>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</si>
  <si>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</si>
  <si>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</si>
  <si>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</si>
  <si>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</si>
  <si>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</si>
  <si>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</si>
  <si>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</si>
  <si>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</si>
  <si>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</si>
  <si>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</si>
  <si>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</si>
  <si>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</si>
  <si>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</si>
  <si>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</si>
  <si>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</si>
  <si>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</si>
  <si>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</si>
  <si>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</si>
  <si>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</si>
  <si>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</si>
  <si>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</si>
  <si>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</si>
  <si>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</si>
  <si>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</si>
  <si>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</si>
  <si>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</si>
  <si>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</si>
  <si>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</si>
  <si>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</si>
  <si>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</si>
  <si>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</si>
  <si>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</si>
  <si>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</si>
  <si>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</si>
  <si>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</si>
  <si>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</si>
  <si>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</si>
  <si>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</si>
  <si>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</si>
  <si>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</si>
  <si>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</si>
  <si>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</si>
  <si>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</si>
  <si>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</si>
  <si>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</si>
  <si>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</si>
  <si>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</si>
  <si>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</si>
  <si>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</si>
  <si>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</si>
  <si>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</si>
  <si>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</si>
  <si>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</si>
  <si>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</si>
  <si>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</si>
  <si>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</si>
  <si>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</si>
  <si>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</si>
  <si>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</si>
  <si>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</si>
  <si>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</si>
  <si>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</si>
  <si>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</si>
  <si>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</si>
  <si>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</si>
  <si>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</si>
  <si>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</si>
  <si>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</si>
  <si>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</si>
  <si>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</si>
  <si>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</si>
  <si>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</si>
  <si>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</si>
  <si>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</si>
  <si>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</si>
  <si>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</si>
  <si>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</si>
  <si>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</si>
  <si>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</si>
  <si>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</si>
  <si>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</si>
  <si>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</si>
  <si>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</si>
  <si>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</si>
  <si>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</si>
  <si>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</si>
  <si>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</si>
  <si>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</si>
  <si>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</si>
  <si>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</si>
  <si>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</si>
  <si>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</si>
  <si>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</si>
  <si>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</si>
  <si>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</si>
  <si>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</si>
  <si>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</si>
  <si>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</si>
  <si>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</si>
  <si>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</si>
  <si>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</si>
  <si>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</si>
  <si>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</si>
  <si>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</si>
  <si>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</si>
  <si>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</si>
  <si>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</si>
  <si>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</si>
  <si>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</si>
  <si>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</si>
  <si>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</si>
  <si>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</si>
  <si>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</si>
  <si>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</si>
  <si>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</si>
  <si>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</si>
  <si>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</si>
  <si>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</si>
  <si>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</si>
  <si>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</si>
  <si>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</si>
  <si>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</si>
  <si>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</si>
  <si>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</si>
  <si>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</si>
  <si>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</si>
  <si>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</si>
  <si>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</si>
  <si>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</si>
  <si>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</si>
  <si>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</si>
  <si>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</si>
  <si>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</si>
  <si>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</si>
  <si>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</si>
  <si>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</si>
  <si>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</si>
  <si>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</si>
  <si>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</si>
  <si>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</si>
  <si>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</si>
  <si>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</si>
  <si>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</si>
  <si>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</si>
  <si>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</si>
  <si>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</si>
  <si>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</si>
  <si>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</si>
  <si>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</si>
  <si>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</si>
  <si>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</si>
  <si>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</si>
  <si>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</si>
  <si>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</si>
  <si>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</si>
  <si>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</si>
  <si>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</si>
  <si>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</si>
  <si>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</si>
  <si>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</si>
  <si>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</si>
  <si>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</si>
  <si>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</si>
  <si>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</si>
  <si>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</si>
  <si>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</si>
  <si>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</si>
  <si>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</si>
  <si>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</si>
  <si>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</si>
  <si>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</si>
  <si>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</si>
  <si>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</si>
  <si>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</si>
  <si>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</si>
  <si>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</si>
  <si>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</si>
  <si>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</si>
  <si>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</si>
  <si>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</si>
  <si>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</si>
  <si>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</si>
  <si>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</si>
  <si>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</si>
  <si>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</si>
  <si>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</si>
  <si>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</si>
  <si>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</si>
  <si>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</si>
  <si>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</si>
  <si>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</si>
  <si>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</si>
  <si>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</si>
  <si>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</si>
  <si>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</si>
  <si>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</si>
  <si>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</si>
  <si>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</si>
  <si>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</si>
  <si>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</si>
  <si>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</si>
  <si>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</si>
  <si>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</si>
  <si>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</si>
  <si>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</si>
  <si>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</si>
  <si>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</si>
  <si>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</si>
  <si>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</si>
  <si>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</si>
  <si>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</si>
  <si>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</si>
  <si>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</si>
  <si>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</si>
  <si>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</si>
  <si>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</si>
  <si>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</si>
  <si>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</si>
  <si>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</si>
  <si>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</si>
  <si>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</si>
  <si>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</si>
  <si>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</si>
  <si>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</si>
  <si>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</si>
  <si>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</si>
  <si>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</si>
  <si>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</si>
  <si>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</si>
  <si>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</si>
  <si>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</si>
  <si>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</si>
  <si>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</si>
  <si>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</si>
  <si>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</si>
  <si>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</si>
  <si>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</si>
  <si>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</si>
  <si>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</si>
  <si>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</si>
  <si>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</si>
  <si>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</si>
  <si>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</si>
  <si>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</si>
  <si>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</si>
  <si>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</si>
  <si>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</si>
  <si>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</si>
  <si>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</si>
  <si>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</si>
  <si>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</si>
  <si>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</si>
  <si>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</si>
  <si>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</si>
  <si>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</si>
  <si>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</si>
  <si>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</si>
  <si>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</si>
  <si>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</si>
  <si>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</si>
  <si>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</si>
  <si>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</si>
  <si>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</si>
  <si>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</si>
  <si>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</si>
  <si>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</si>
  <si>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</si>
  <si>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</si>
  <si>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</si>
  <si>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</si>
  <si>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</si>
  <si>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</si>
  <si>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</si>
  <si>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</si>
  <si>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</si>
  <si>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</si>
  <si>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</si>
  <si>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</si>
  <si>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</si>
  <si>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</si>
  <si>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</si>
  <si>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</si>
  <si>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</si>
  <si>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</si>
  <si>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</si>
  <si>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</si>
  <si>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</si>
  <si>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</si>
  <si>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</si>
  <si>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</si>
  <si>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</si>
  <si>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</si>
  <si>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</si>
  <si>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</si>
  <si>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</si>
  <si>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</si>
  <si>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</si>
  <si>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</si>
  <si>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</si>
  <si>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</si>
  <si>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</si>
  <si>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</si>
  <si>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</si>
  <si>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</si>
  <si>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</si>
  <si>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</si>
  <si>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</si>
  <si>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</si>
  <si>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</si>
  <si>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</si>
  <si>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</si>
  <si>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</si>
  <si>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</si>
  <si>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</si>
  <si>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</si>
  <si>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</si>
  <si>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</si>
  <si>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</si>
  <si>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</si>
  <si>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</si>
  <si>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</si>
  <si>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</si>
  <si>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</si>
  <si>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</si>
  <si>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</si>
  <si>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</si>
  <si>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</si>
  <si>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</si>
  <si>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</si>
  <si>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</si>
  <si>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</si>
  <si>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</si>
  <si>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</si>
  <si>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</si>
  <si>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</si>
  <si>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</si>
  <si>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</si>
  <si>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</si>
  <si>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</si>
  <si>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</si>
  <si>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</si>
  <si>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</si>
  <si>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</si>
  <si>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</si>
  <si>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</si>
  <si>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</si>
  <si>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</si>
  <si>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</si>
  <si>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</si>
  <si>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</si>
  <si>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</si>
  <si>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</si>
  <si>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</si>
  <si>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</si>
  <si>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</si>
  <si>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</si>
  <si>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</si>
  <si>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</si>
  <si>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</si>
  <si>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</si>
  <si>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</si>
  <si>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</si>
  <si>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</si>
  <si>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</si>
  <si>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</si>
  <si>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</si>
  <si>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</si>
  <si>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</si>
  <si>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</si>
  <si>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</si>
  <si>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</si>
  <si>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</si>
  <si>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</si>
  <si>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</si>
  <si>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</si>
  <si>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</si>
  <si>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</si>
  <si>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</si>
  <si>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</si>
  <si>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</si>
  <si>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</si>
  <si>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</si>
  <si>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</si>
  <si>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</si>
  <si>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</si>
  <si>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</si>
  <si>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</si>
  <si>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</si>
  <si>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</si>
  <si>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</si>
  <si>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</si>
  <si>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</si>
  <si>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</si>
  <si>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</si>
  <si>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</si>
  <si>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</si>
  <si>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</si>
  <si>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</si>
  <si>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</si>
  <si>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</si>
  <si>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</si>
  <si>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</si>
  <si>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</si>
  <si>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</si>
  <si>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</si>
  <si>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</si>
  <si>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</si>
  <si>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</si>
  <si>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</si>
  <si>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</si>
  <si>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</si>
  <si>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</si>
  <si>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</si>
  <si>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</si>
  <si>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</si>
  <si>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</si>
  <si>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</si>
  <si>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</si>
  <si>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</si>
  <si>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</si>
  <si>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</si>
  <si>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</si>
  <si>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</si>
  <si>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</si>
  <si>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</si>
  <si>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</si>
  <si>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</si>
  <si>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</si>
  <si>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</si>
  <si>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</si>
  <si>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</si>
  <si>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</si>
  <si>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</si>
  <si>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</si>
  <si>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</si>
  <si>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</si>
  <si>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</si>
  <si>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</si>
  <si>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</si>
  <si>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</si>
  <si>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</si>
  <si>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</si>
  <si>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</si>
  <si>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</si>
  <si>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</si>
  <si>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</si>
  <si>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</si>
  <si>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</si>
  <si>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</si>
  <si>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</si>
  <si>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</si>
  <si>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</si>
  <si>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</si>
  <si>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</si>
  <si>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</si>
  <si>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</si>
  <si>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</si>
  <si>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</si>
  <si>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</si>
  <si>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</si>
  <si>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</si>
  <si>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</si>
  <si>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</si>
  <si>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</si>
  <si>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</si>
  <si>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</si>
  <si>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</si>
  <si>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</si>
  <si>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</si>
  <si>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</si>
  <si>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</si>
  <si>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</si>
  <si>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</si>
  <si>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</si>
  <si>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</si>
  <si>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</si>
  <si>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</si>
  <si>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</si>
  <si>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</si>
  <si>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</si>
  <si>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</si>
  <si>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</si>
  <si>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</si>
  <si>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</si>
  <si>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</si>
  <si>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</si>
  <si>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</si>
  <si>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</si>
  <si>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</si>
  <si>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</si>
  <si>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</si>
  <si>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</si>
  <si>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</si>
  <si>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</si>
  <si>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</si>
  <si>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</si>
  <si>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</si>
  <si>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</si>
  <si>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</si>
  <si>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</si>
  <si>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</si>
  <si>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</si>
  <si>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</si>
  <si>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</si>
  <si>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</si>
  <si>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</si>
  <si>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</si>
  <si>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</si>
  <si>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</si>
  <si>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</si>
  <si>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</si>
  <si>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</si>
  <si>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</si>
  <si>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</si>
  <si>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</si>
  <si>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</si>
  <si>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</si>
  <si>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</si>
  <si>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</si>
  <si>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</si>
  <si>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</si>
  <si>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</si>
  <si>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</si>
  <si>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</si>
  <si>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</si>
  <si>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</si>
  <si>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</si>
  <si>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</si>
  <si>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</si>
  <si>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</si>
  <si>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</si>
  <si>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</si>
  <si>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</si>
  <si>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</si>
  <si>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</si>
  <si>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</si>
  <si>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</si>
  <si>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</si>
  <si>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</si>
  <si>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</si>
  <si>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</si>
  <si>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</si>
  <si>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</si>
  <si>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</si>
  <si>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</si>
  <si>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</si>
  <si>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</si>
  <si>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</si>
  <si>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</si>
  <si>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</si>
  <si>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</si>
  <si>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</si>
  <si>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</si>
  <si>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</si>
  <si>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</si>
  <si>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</si>
  <si>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</si>
  <si>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</si>
  <si>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</si>
  <si>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</si>
  <si>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</si>
  <si>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</si>
  <si>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</si>
  <si>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</si>
  <si>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</si>
  <si>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</si>
  <si>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</si>
  <si>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</si>
  <si>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</si>
  <si>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</si>
  <si>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</si>
  <si>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</si>
  <si>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</si>
  <si>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</si>
  <si>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</si>
  <si>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</si>
  <si>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</si>
  <si>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</si>
  <si>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</si>
  <si>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</si>
  <si>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</si>
  <si>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</si>
  <si>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</si>
  <si>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</si>
  <si>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</si>
  <si>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</si>
  <si>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</si>
  <si>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</si>
  <si>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</si>
  <si>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</si>
  <si>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</si>
  <si>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</si>
  <si>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</si>
  <si>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</si>
  <si>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</si>
  <si>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</si>
  <si>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</si>
  <si>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</si>
  <si>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</si>
  <si>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</si>
  <si>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</si>
  <si>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</si>
  <si>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</si>
  <si>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</si>
  <si>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</si>
  <si>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</si>
  <si>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</si>
  <si>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</si>
  <si>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</si>
  <si>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</si>
  <si>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</si>
  <si>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</si>
  <si>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</si>
  <si>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</si>
  <si>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</si>
  <si>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</si>
  <si>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</si>
  <si>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</si>
  <si>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</si>
  <si>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</si>
  <si>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</si>
  <si>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</si>
  <si>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</si>
  <si>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</si>
  <si>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</si>
  <si>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</si>
  <si>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</si>
  <si>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</si>
  <si>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</si>
  <si>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</si>
  <si>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</si>
  <si>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</si>
  <si>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</si>
  <si>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</si>
  <si>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</si>
  <si>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</si>
  <si>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</si>
  <si>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</si>
  <si>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</si>
  <si>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</si>
  <si>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</si>
  <si>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</si>
  <si>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</si>
  <si>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</si>
  <si>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</si>
  <si>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</si>
  <si>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</si>
  <si>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</si>
  <si>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</si>
  <si>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</si>
  <si>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</si>
  <si>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</si>
  <si>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</si>
  <si>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</si>
  <si>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</si>
  <si>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</si>
  <si>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</si>
  <si>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</si>
  <si>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</si>
  <si>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</si>
  <si>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</si>
  <si>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</si>
  <si>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</si>
  <si>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</si>
  <si>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</si>
  <si>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</si>
  <si>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</si>
  <si>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</si>
  <si>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</si>
  <si>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</si>
  <si>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</si>
  <si>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</si>
  <si>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</si>
  <si>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</si>
  <si>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</si>
  <si>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</si>
  <si>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</si>
  <si>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</si>
  <si>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</si>
  <si>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</si>
  <si>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</si>
  <si>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</si>
  <si>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</si>
  <si>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</si>
  <si>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</si>
  <si>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</si>
  <si>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</si>
  <si>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</si>
  <si>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</si>
  <si>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</si>
  <si>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</si>
  <si>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</si>
  <si>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</si>
  <si>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</si>
  <si>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</si>
  <si>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</si>
  <si>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</si>
  <si>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</si>
  <si>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</si>
  <si>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</si>
  <si>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</si>
  <si>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</si>
  <si>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</si>
  <si>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</si>
  <si>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</si>
  <si>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</si>
  <si>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</si>
  <si>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</si>
  <si>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</si>
  <si>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</si>
  <si>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</si>
  <si>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</si>
  <si>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</si>
  <si>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</si>
  <si>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</si>
  <si>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</si>
  <si>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</si>
  <si>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</si>
  <si>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</si>
  <si>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</si>
  <si>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</si>
  <si>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</si>
  <si>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</si>
  <si>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</si>
  <si>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</si>
  <si>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</si>
  <si>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</si>
  <si>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</si>
  <si>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</si>
  <si>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</si>
  <si>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</si>
  <si>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</si>
  <si>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</si>
  <si>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</si>
  <si>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</si>
  <si>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</si>
  <si>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</si>
  <si>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</si>
  <si>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</si>
  <si>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</si>
  <si>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</si>
  <si>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</si>
  <si>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</si>
  <si>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</si>
  <si>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</si>
  <si>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</si>
  <si>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</si>
  <si>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</si>
  <si>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</si>
  <si>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</si>
  <si>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</si>
  <si>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</si>
  <si>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</si>
  <si>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</si>
  <si>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</si>
  <si>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</si>
  <si>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</si>
  <si>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</si>
  <si>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</si>
  <si>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</si>
  <si>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</si>
  <si>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</si>
  <si>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</si>
  <si>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</si>
  <si>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</si>
  <si>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</si>
  <si>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</si>
  <si>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</si>
  <si>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</si>
  <si>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</si>
  <si>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</si>
  <si>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</si>
  <si>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</si>
  <si>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</si>
  <si>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</si>
  <si>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</si>
  <si>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</si>
  <si>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</si>
  <si>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</si>
  <si>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</si>
  <si>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</si>
  <si>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</si>
  <si>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</si>
  <si>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</si>
  <si>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</si>
  <si>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</si>
  <si>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</si>
  <si>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</si>
  <si>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</si>
  <si>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</si>
  <si>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</si>
  <si>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</si>
  <si>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</si>
  <si>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</si>
  <si>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</si>
  <si>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</si>
  <si>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</si>
  <si>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</si>
  <si>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</si>
  <si>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</si>
  <si>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</si>
  <si>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</si>
  <si>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</si>
  <si>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</si>
  <si>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</si>
  <si>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</si>
  <si>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</si>
  <si>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</si>
  <si>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</si>
  <si>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</si>
  <si>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</si>
  <si>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</si>
  <si>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</si>
  <si>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</si>
  <si>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</si>
  <si>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</si>
  <si>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</si>
  <si>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</si>
  <si>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</si>
  <si>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</si>
  <si>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</si>
  <si>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</si>
  <si>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</si>
  <si>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</si>
  <si>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</si>
  <si>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</si>
  <si>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</si>
  <si>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</si>
  <si>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</si>
  <si>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</si>
  <si>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</si>
  <si>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</si>
  <si>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</si>
  <si>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</si>
  <si>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</si>
  <si>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</si>
  <si>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</si>
  <si>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</si>
  <si>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</si>
  <si>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</si>
  <si>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</si>
  <si>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</si>
  <si>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</si>
  <si>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</si>
  <si>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</si>
  <si>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</si>
  <si>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</si>
  <si>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</si>
  <si>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</si>
  <si>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</si>
  <si>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</si>
  <si>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</si>
  <si>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</si>
  <si>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</si>
  <si>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</si>
  <si>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</si>
  <si>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</si>
  <si>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</si>
  <si>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</si>
  <si>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</si>
  <si>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</si>
  <si>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</si>
  <si>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</si>
  <si>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</si>
  <si>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</si>
  <si>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</si>
  <si>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</si>
  <si>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</si>
  <si>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</si>
  <si>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</si>
  <si>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</si>
  <si>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</si>
  <si>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</si>
  <si>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</si>
  <si>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</si>
  <si>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</si>
  <si>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</si>
  <si>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</si>
  <si>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</si>
  <si>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</si>
  <si>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</si>
  <si>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</si>
  <si>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</si>
  <si>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</si>
  <si>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</si>
  <si>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</si>
  <si>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</si>
  <si>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</si>
  <si>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</si>
  <si>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</si>
  <si>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</si>
  <si>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</si>
  <si>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</si>
  <si>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</si>
  <si>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</si>
  <si>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</si>
  <si>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</si>
  <si>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</si>
  <si>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</si>
  <si>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</si>
  <si>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</si>
  <si>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</si>
  <si>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</si>
  <si>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</si>
  <si>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</si>
  <si>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</si>
  <si>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</si>
  <si>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</si>
  <si>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</si>
  <si>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</si>
  <si>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</si>
  <si>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</si>
  <si>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</si>
  <si>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</si>
  <si>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</si>
  <si>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</si>
  <si>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</si>
  <si>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</si>
  <si>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</si>
  <si>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</si>
  <si>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</si>
  <si>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</si>
  <si>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</si>
  <si>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</si>
  <si>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</si>
  <si>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</si>
  <si>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</si>
  <si>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</si>
  <si>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</si>
  <si>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</si>
  <si>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</si>
  <si>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</si>
  <si>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</si>
  <si>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</si>
  <si>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</si>
  <si>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</si>
  <si>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</si>
  <si>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</si>
  <si>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</si>
  <si>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</si>
  <si>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</si>
  <si>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</si>
  <si>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</si>
  <si>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</si>
  <si>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</si>
  <si>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</si>
  <si>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</si>
  <si>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</si>
  <si>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</si>
  <si>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</si>
  <si>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</si>
  <si>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</si>
  <si>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</si>
  <si>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</si>
  <si>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</si>
  <si>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</si>
  <si>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</si>
  <si>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</si>
  <si>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</si>
  <si>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</si>
  <si>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</si>
  <si>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</si>
  <si>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</si>
  <si>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</si>
  <si>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</si>
  <si>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</si>
  <si>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</si>
  <si>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</si>
  <si>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</si>
  <si>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</si>
  <si>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</si>
  <si>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</si>
  <si>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</si>
  <si>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</si>
  <si>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</si>
  <si>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</si>
  <si>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</si>
  <si>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</si>
  <si>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</si>
  <si>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</si>
  <si>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</si>
  <si>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</si>
  <si>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</si>
  <si>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</si>
  <si>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</si>
  <si>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</si>
  <si>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</si>
  <si>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</si>
  <si>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</si>
  <si>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</si>
  <si>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</si>
  <si>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</si>
  <si>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</si>
  <si>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</si>
  <si>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</si>
  <si>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</si>
  <si>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</si>
  <si>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</si>
  <si>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</si>
  <si>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</si>
  <si>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</si>
  <si>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</si>
  <si>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</si>
  <si>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</si>
  <si>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</si>
  <si>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</si>
  <si>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</si>
  <si>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</si>
  <si>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</si>
  <si>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</si>
  <si>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</si>
  <si>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</si>
  <si>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</si>
  <si>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</si>
  <si>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</si>
  <si>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</si>
  <si>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</si>
  <si>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</si>
  <si>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</si>
  <si>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</si>
  <si>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</si>
  <si>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</si>
  <si>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</si>
  <si>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</si>
  <si>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</si>
  <si>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</si>
  <si>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</si>
  <si>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</si>
  <si>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</si>
  <si>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</si>
  <si>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</si>
  <si>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</si>
  <si>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</si>
  <si>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</si>
  <si>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</si>
  <si>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</si>
  <si>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</si>
  <si>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</si>
  <si>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</si>
  <si>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</si>
  <si>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</si>
  <si>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</si>
  <si>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</si>
  <si>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</si>
  <si>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</si>
  <si>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</si>
  <si>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</si>
  <si>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</si>
  <si>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</si>
  <si>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</si>
  <si>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</si>
  <si>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</si>
  <si>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</si>
  <si>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</si>
  <si>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</si>
  <si>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</si>
  <si>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</si>
  <si>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</si>
  <si>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</si>
  <si>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</si>
  <si>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</si>
  <si>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</si>
  <si>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</si>
  <si>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</si>
  <si>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</si>
  <si>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</si>
  <si>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</si>
  <si>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</si>
  <si>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</si>
  <si>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</si>
  <si>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</si>
  <si>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</si>
  <si>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</si>
  <si>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</si>
  <si>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</si>
  <si>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</si>
  <si>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</si>
  <si>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</si>
  <si>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</si>
  <si>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</si>
  <si>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</si>
  <si>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</si>
  <si>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</si>
  <si>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</si>
  <si>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</si>
  <si>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</si>
  <si>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</si>
  <si>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</si>
  <si>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</si>
  <si>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</si>
  <si>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</si>
  <si>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</si>
  <si>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</si>
  <si>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</si>
  <si>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</si>
  <si>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</si>
  <si>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</si>
  <si>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</si>
  <si>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</si>
  <si>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</si>
  <si>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</si>
  <si>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</si>
  <si>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</si>
  <si>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</si>
  <si>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</si>
  <si>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</si>
  <si>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</si>
  <si>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</si>
  <si>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</si>
  <si>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</si>
  <si>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</si>
  <si>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</si>
  <si>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</si>
  <si>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</si>
  <si>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</si>
  <si>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</si>
  <si>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</si>
  <si>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</si>
  <si>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</si>
  <si>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</si>
  <si>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</si>
  <si>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</si>
  <si>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</si>
  <si>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</si>
  <si>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</si>
  <si>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</si>
  <si>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</si>
  <si>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</si>
  <si>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</si>
  <si>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</si>
  <si>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</si>
  <si>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</si>
  <si>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</si>
  <si>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</si>
  <si>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</si>
  <si>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</si>
  <si>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</si>
  <si>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</si>
  <si>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</si>
  <si>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</si>
  <si>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</si>
  <si>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</si>
  <si>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</si>
  <si>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</si>
  <si>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</si>
  <si>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</si>
  <si>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</si>
  <si>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</si>
  <si>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</si>
  <si>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</si>
  <si>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</si>
  <si>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</si>
  <si>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</si>
  <si>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</si>
  <si>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</si>
  <si>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</si>
  <si>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</si>
  <si>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</si>
  <si>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</si>
  <si>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</si>
  <si>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</si>
  <si>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</si>
  <si>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</si>
  <si>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</si>
  <si>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</si>
  <si>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</si>
  <si>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</si>
  <si>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</si>
  <si>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</si>
  <si>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</si>
  <si>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</si>
  <si>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</si>
  <si>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</si>
  <si>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</si>
  <si>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</si>
  <si>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</si>
  <si>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</si>
  <si>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</si>
  <si>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</si>
  <si>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</si>
  <si>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</si>
  <si>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</si>
  <si>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</si>
  <si>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</si>
  <si>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</si>
  <si>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</si>
  <si>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</si>
  <si>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</si>
  <si>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</si>
  <si>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</si>
  <si>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</si>
  <si>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</si>
  <si>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</si>
  <si>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</si>
  <si>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</si>
  <si>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</si>
  <si>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</si>
  <si>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</si>
  <si>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</si>
  <si>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</si>
  <si>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</si>
  <si>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</si>
  <si>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</si>
  <si>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</si>
  <si>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</si>
  <si>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</si>
  <si>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</si>
  <si>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</si>
  <si>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</si>
  <si>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</si>
  <si>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</si>
  <si>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</si>
  <si>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</si>
  <si>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</si>
  <si>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</si>
  <si>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</si>
  <si>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</si>
  <si>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</si>
  <si>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</si>
  <si>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</si>
  <si>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</si>
  <si>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</si>
  <si>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</si>
  <si>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</si>
  <si>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</si>
  <si>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</si>
  <si>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</si>
  <si>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</si>
  <si>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</si>
  <si>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</si>
  <si>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</si>
  <si>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</si>
  <si>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</si>
  <si>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</si>
  <si>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</si>
  <si>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</si>
  <si>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</si>
  <si>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</si>
  <si>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</si>
  <si>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</si>
  <si>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</si>
  <si>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</si>
  <si>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</si>
  <si>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</si>
  <si>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</si>
  <si>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</si>
  <si>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</si>
  <si>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</si>
  <si>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</si>
  <si>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</si>
  <si>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</si>
  <si>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</si>
  <si>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</si>
  <si>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</si>
  <si>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</si>
  <si>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</si>
  <si>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</si>
  <si>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</si>
  <si>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</si>
  <si>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</si>
  <si>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</si>
  <si>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</si>
  <si>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</si>
  <si>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</si>
  <si>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</si>
  <si>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</si>
  <si>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</si>
  <si>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</si>
  <si>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</si>
  <si>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</si>
  <si>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</si>
  <si>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</si>
  <si>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</si>
  <si>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</si>
  <si>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</si>
  <si>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</si>
  <si>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</si>
  <si>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</si>
  <si>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</si>
  <si>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</si>
  <si>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</si>
  <si>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</si>
  <si>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</si>
  <si>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</si>
  <si>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</si>
  <si>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</si>
  <si>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</si>
  <si>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</si>
  <si>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</si>
  <si>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</si>
  <si>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</si>
  <si>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</si>
  <si>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</si>
  <si>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</si>
  <si>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</si>
  <si>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</si>
  <si>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</si>
  <si>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</si>
  <si>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</si>
  <si>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</si>
  <si>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</si>
  <si>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</si>
  <si>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</si>
  <si>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</si>
  <si>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</si>
  <si>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</si>
  <si>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</si>
  <si>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</si>
  <si>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</si>
  <si>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</si>
  <si>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</si>
  <si>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</si>
  <si>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</si>
  <si>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</si>
  <si>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</si>
  <si>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</si>
  <si>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</si>
  <si>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</si>
  <si>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</si>
  <si>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</si>
  <si>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</si>
  <si>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</si>
  <si>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</si>
  <si>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</si>
  <si>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</si>
  <si>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</si>
  <si>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</si>
  <si>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</si>
  <si>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</si>
  <si>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</si>
  <si>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</si>
  <si>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</si>
  <si>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</si>
  <si>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</si>
  <si>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</si>
  <si>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</si>
  <si>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</si>
  <si>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</si>
  <si>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</si>
  <si>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</si>
  <si>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</si>
  <si>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</si>
  <si>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</si>
  <si>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</si>
  <si>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</si>
  <si>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</si>
  <si>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</si>
  <si>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</si>
  <si>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</si>
  <si>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</si>
  <si>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</si>
  <si>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</si>
  <si>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</si>
  <si>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</si>
  <si>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</si>
  <si>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</si>
  <si>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</si>
  <si>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</si>
  <si>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</si>
  <si>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</si>
  <si>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</si>
  <si>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</si>
  <si>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</si>
  <si>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</si>
  <si>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</si>
  <si>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</si>
  <si>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</si>
  <si>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</si>
  <si>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</si>
  <si>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</si>
  <si>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</si>
  <si>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</si>
  <si>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</si>
  <si>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</si>
  <si>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</si>
  <si>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</si>
  <si>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</si>
  <si>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</si>
  <si>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</si>
  <si>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</si>
  <si>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</si>
  <si>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</si>
  <si>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</si>
  <si>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</si>
  <si>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</si>
  <si>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</si>
  <si>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</si>
  <si>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</si>
  <si>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</si>
  <si>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</si>
  <si>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</si>
  <si>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</si>
  <si>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</si>
  <si>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</si>
  <si>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</si>
  <si>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</si>
  <si>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</si>
  <si>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</si>
  <si>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</si>
  <si>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</si>
  <si>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</si>
  <si>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</si>
  <si>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</si>
  <si>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</si>
  <si>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</si>
  <si>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</si>
  <si>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</si>
  <si>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</si>
  <si>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</si>
  <si>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</si>
  <si>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</si>
  <si>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</si>
  <si>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</si>
  <si>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</si>
  <si>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</si>
  <si>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</si>
  <si>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</si>
  <si>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</si>
  <si>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</si>
  <si>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</si>
  <si>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</si>
  <si>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</si>
  <si>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</si>
  <si>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</si>
  <si>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</si>
  <si>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</si>
  <si>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</si>
  <si>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</si>
  <si>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</si>
  <si>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</si>
  <si>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</si>
  <si>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</si>
  <si>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</si>
  <si>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</si>
  <si>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</si>
  <si>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</si>
  <si>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</si>
  <si>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</si>
  <si>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</si>
  <si>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</si>
  <si>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</si>
  <si>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</si>
  <si>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</si>
  <si>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</si>
  <si>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</si>
  <si>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</si>
  <si>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</si>
  <si>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</si>
  <si>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</si>
  <si>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</si>
  <si>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</si>
  <si>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</si>
  <si>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</si>
  <si>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</si>
  <si>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</si>
  <si>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</si>
  <si>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</si>
  <si>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</si>
  <si>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</si>
  <si>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</si>
  <si>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</si>
  <si>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</si>
  <si>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</si>
  <si>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</si>
  <si>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</si>
  <si>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</si>
  <si>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</si>
  <si>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</si>
  <si>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</si>
  <si>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</si>
  <si>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</si>
  <si>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</si>
  <si>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</si>
  <si>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</si>
  <si>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</si>
  <si>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</si>
  <si>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</si>
  <si>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</si>
  <si>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</si>
  <si>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</si>
  <si>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</si>
  <si>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</si>
  <si>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</si>
  <si>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</si>
  <si>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</si>
  <si>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</si>
  <si>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</si>
  <si>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</si>
  <si>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</si>
  <si>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</si>
  <si>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</si>
  <si>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</si>
  <si>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</si>
  <si>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</si>
  <si>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</si>
  <si>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</si>
  <si>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</si>
  <si>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</si>
  <si>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</si>
  <si>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</si>
  <si>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</si>
  <si>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</si>
  <si>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</si>
  <si>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</si>
  <si>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</si>
  <si>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</si>
  <si>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</si>
  <si>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</si>
  <si>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</si>
  <si>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</si>
  <si>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</si>
  <si>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</si>
  <si>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</si>
  <si>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</si>
  <si>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</si>
  <si>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</si>
  <si>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</si>
  <si>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</si>
  <si>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</si>
  <si>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</si>
  <si>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</si>
  <si>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</si>
  <si>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</si>
  <si>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</si>
  <si>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</si>
  <si>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</si>
  <si>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</si>
  <si>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</si>
  <si>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</si>
  <si>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</si>
  <si>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</si>
  <si>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</si>
  <si>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</si>
  <si>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</si>
  <si>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</si>
  <si>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</si>
  <si>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</si>
  <si>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</si>
  <si>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</si>
  <si>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</si>
  <si>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</si>
  <si>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</si>
  <si>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</si>
  <si>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</si>
  <si>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</si>
  <si>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</si>
  <si>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</si>
  <si>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</si>
  <si>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</si>
  <si>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</si>
  <si>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</si>
  <si>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</si>
  <si>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</si>
  <si>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</si>
  <si>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</si>
  <si>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</si>
  <si>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</si>
  <si>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</si>
  <si>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</si>
  <si>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</si>
  <si>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</si>
  <si>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</si>
  <si>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</si>
  <si>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</si>
  <si>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</si>
  <si>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</si>
  <si>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</si>
  <si>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</si>
  <si>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</si>
  <si>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</si>
  <si>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</si>
  <si>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</si>
  <si>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</si>
  <si>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</si>
  <si>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</si>
  <si>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</si>
  <si>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</si>
  <si>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</si>
  <si>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</si>
  <si>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</si>
  <si>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</si>
  <si>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</si>
  <si>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</si>
  <si>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</si>
  <si>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</si>
  <si>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</si>
  <si>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</si>
  <si>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</si>
  <si>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</si>
  <si>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</si>
  <si>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</si>
  <si>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</si>
  <si>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</si>
  <si>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</si>
  <si>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</si>
  <si>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</si>
  <si>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</si>
  <si>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</si>
  <si>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</si>
  <si>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</si>
  <si>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</si>
  <si>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</si>
  <si>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</si>
  <si>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</si>
  <si>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</si>
  <si>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</si>
  <si>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</si>
  <si>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</si>
  <si>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</si>
  <si>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</si>
  <si>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</si>
  <si>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</si>
  <si>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</si>
  <si>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</si>
  <si>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</si>
  <si>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</si>
  <si>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</si>
  <si>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</si>
  <si>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</si>
  <si>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</si>
  <si>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</si>
  <si>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</si>
  <si>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</si>
  <si>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</si>
  <si>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</si>
  <si>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</si>
  <si>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</si>
  <si>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</si>
  <si>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</si>
  <si>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</si>
  <si>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</si>
  <si>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</si>
  <si>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</si>
  <si>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</si>
  <si>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</si>
  <si>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</si>
  <si>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</si>
  <si>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</si>
  <si>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</si>
  <si>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</si>
  <si>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</si>
  <si>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</si>
  <si>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</si>
  <si>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</si>
  <si>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</si>
  <si>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</si>
  <si>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</si>
  <si>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</si>
  <si>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</si>
  <si>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</si>
  <si>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</si>
  <si>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</si>
  <si>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</si>
  <si>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</si>
  <si>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</si>
  <si>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</si>
  <si>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</si>
  <si>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</si>
  <si>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</si>
  <si>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</si>
  <si>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</si>
  <si>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</si>
  <si>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</si>
  <si>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</si>
  <si>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</si>
  <si>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</si>
  <si>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</si>
  <si>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</si>
  <si>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</si>
  <si>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</si>
  <si>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</si>
  <si>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</si>
  <si>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</si>
  <si>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</si>
  <si>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</si>
  <si>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</si>
  <si>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</si>
  <si>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</si>
  <si>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</si>
  <si>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</si>
  <si>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</si>
  <si>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</si>
  <si>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</si>
  <si>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</si>
  <si>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</si>
  <si>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</si>
  <si>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</si>
  <si>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</si>
  <si>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</si>
  <si>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</si>
  <si>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</si>
  <si>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</si>
  <si>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</si>
  <si>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</si>
  <si>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</si>
  <si>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</si>
  <si>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</si>
  <si>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</si>
  <si>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</si>
  <si>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</si>
  <si>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</si>
  <si>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</si>
  <si>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</si>
  <si>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</si>
  <si>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</si>
  <si>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</si>
  <si>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</si>
  <si>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</si>
  <si>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</si>
  <si>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</si>
  <si>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</si>
  <si>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</si>
  <si>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</si>
  <si>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</si>
  <si>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</si>
  <si>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</si>
  <si>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</si>
  <si>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</si>
  <si>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</si>
  <si>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</si>
  <si>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</si>
  <si>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</si>
  <si>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</si>
  <si>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</si>
  <si>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</si>
  <si>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</si>
  <si>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</si>
  <si>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</si>
  <si>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</si>
  <si>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</si>
  <si>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</si>
  <si>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</si>
  <si>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</si>
  <si>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</si>
  <si>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</si>
  <si>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</si>
  <si>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</si>
  <si>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</si>
  <si>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</si>
  <si>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</si>
  <si>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</si>
  <si>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</si>
  <si>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</si>
  <si>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</si>
  <si>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</si>
  <si>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</si>
  <si>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</si>
  <si>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</si>
  <si>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</si>
  <si>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</si>
  <si>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</si>
  <si>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</si>
  <si>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</si>
  <si>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</si>
  <si>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</si>
  <si>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</si>
  <si>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</si>
  <si>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</si>
  <si>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</si>
  <si>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</si>
  <si>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</si>
  <si>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</si>
  <si>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</si>
  <si>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</si>
  <si>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</si>
  <si>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</si>
  <si>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</si>
  <si>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</si>
  <si>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</si>
  <si>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</si>
  <si>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</si>
  <si>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</si>
  <si>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</si>
  <si>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</si>
  <si>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</si>
  <si>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</si>
  <si>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</si>
  <si>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</si>
  <si>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</si>
  <si>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</si>
  <si>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</si>
  <si>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</si>
  <si>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</si>
  <si>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</si>
  <si>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</si>
  <si>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</si>
  <si>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</si>
  <si>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</si>
  <si>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</si>
  <si>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</si>
  <si>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</si>
  <si>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</si>
  <si>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</si>
  <si>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</si>
  <si>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</si>
  <si>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</si>
  <si>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</si>
  <si>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</si>
  <si>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</si>
  <si>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</si>
  <si>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</si>
  <si>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</si>
  <si>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</si>
  <si>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</si>
  <si>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</si>
  <si>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</si>
  <si>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</si>
  <si>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</si>
  <si>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</si>
  <si>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</si>
  <si>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</si>
  <si>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</si>
  <si>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</si>
  <si>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</si>
  <si>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</si>
  <si>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</si>
  <si>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</si>
  <si>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</si>
  <si>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</si>
  <si>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</si>
  <si>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</si>
  <si>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</si>
  <si>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</si>
  <si>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</si>
  <si>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</si>
  <si>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</si>
  <si>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</si>
  <si>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</si>
  <si>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</si>
  <si>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</si>
  <si>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</si>
  <si>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</si>
  <si>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</si>
  <si>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</si>
  <si>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</si>
  <si>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</si>
  <si>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</si>
  <si>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</si>
  <si>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</si>
  <si>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</si>
  <si>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</si>
  <si>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</si>
  <si>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</si>
  <si>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</si>
  <si>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</si>
  <si>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</si>
  <si>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</si>
  <si>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</si>
  <si>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</si>
  <si>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</si>
  <si>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</si>
  <si>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</si>
  <si>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</si>
  <si>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</si>
  <si>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</si>
  <si>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</si>
  <si>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</si>
  <si>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</si>
  <si>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</si>
  <si>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</si>
  <si>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</si>
  <si>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</si>
  <si>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</si>
  <si>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</si>
  <si>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</si>
  <si>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</si>
  <si>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</si>
  <si>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</si>
  <si>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</si>
  <si>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</si>
  <si>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</si>
  <si>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</si>
  <si>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</si>
  <si>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</si>
  <si>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</si>
  <si>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</si>
  <si>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</si>
  <si>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</si>
  <si>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</si>
  <si>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</si>
  <si>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</si>
  <si>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</si>
  <si>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</si>
  <si>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</si>
  <si>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</si>
  <si>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</si>
  <si>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</si>
  <si>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</si>
  <si>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</si>
  <si>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</si>
  <si>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</si>
  <si>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</si>
  <si>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</si>
  <si>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</si>
  <si>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</si>
  <si>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</si>
  <si>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</si>
  <si>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</si>
  <si>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</si>
  <si>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</si>
  <si>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</si>
  <si>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</si>
  <si>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</si>
  <si>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</si>
  <si>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</si>
  <si>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</si>
  <si>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</si>
  <si>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</si>
  <si>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</si>
  <si>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</si>
  <si>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</si>
  <si>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</si>
  <si>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</si>
  <si>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</si>
  <si>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</si>
  <si>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</si>
  <si>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</si>
  <si>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</si>
  <si>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</si>
  <si>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</si>
  <si>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</si>
  <si>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</si>
  <si>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</si>
  <si>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</si>
  <si>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</si>
  <si>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</si>
  <si>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</si>
  <si>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</si>
  <si>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</si>
  <si>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</si>
  <si>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</si>
  <si>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</si>
  <si>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</si>
  <si>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</si>
  <si>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</si>
  <si>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</si>
  <si>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</si>
  <si>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</si>
  <si>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</si>
  <si>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</si>
  <si>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</si>
  <si>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</si>
  <si>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</si>
  <si>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</si>
  <si>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</si>
  <si>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</si>
  <si>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</si>
  <si>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</si>
  <si>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</si>
  <si>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</si>
  <si>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</si>
  <si>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</si>
  <si>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</si>
  <si>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</si>
  <si>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</si>
  <si>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</si>
  <si>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</si>
  <si>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</si>
  <si>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</si>
  <si>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</si>
  <si>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</si>
  <si>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</si>
  <si>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</si>
  <si>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</si>
  <si>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</si>
  <si>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</si>
  <si>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</si>
  <si>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</si>
  <si>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</si>
  <si>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</si>
  <si>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</si>
  <si>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</si>
  <si>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</si>
  <si>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</si>
  <si>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</si>
  <si>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</si>
  <si>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</si>
  <si>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</si>
  <si>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</si>
  <si>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</si>
  <si>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</si>
  <si>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</si>
  <si>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</si>
  <si>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</si>
  <si>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</si>
  <si>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</si>
  <si>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</si>
  <si>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</si>
  <si>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</si>
  <si>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</si>
  <si>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</si>
  <si>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</si>
  <si>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</si>
  <si>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</si>
  <si>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</si>
  <si>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</si>
  <si>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</si>
  <si>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</si>
  <si>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</si>
  <si>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</si>
  <si>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</si>
  <si>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</si>
  <si>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</si>
  <si>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</si>
  <si>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</si>
  <si>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</si>
  <si>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</si>
  <si>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</si>
  <si>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</si>
  <si>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</si>
  <si>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</si>
  <si>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</si>
  <si>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</si>
  <si>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</si>
  <si>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</si>
  <si>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</si>
  <si>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</si>
  <si>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</si>
  <si>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</si>
  <si>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</si>
  <si>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</si>
  <si>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</si>
  <si>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</si>
  <si>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</si>
  <si>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</si>
  <si>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</si>
  <si>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</si>
  <si>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</si>
  <si>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</si>
  <si>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</si>
  <si>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</si>
  <si>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</si>
  <si>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</si>
  <si>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</si>
  <si>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</si>
  <si>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</si>
  <si>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</si>
  <si>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</si>
  <si>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</si>
  <si>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</si>
  <si>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</si>
  <si>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</si>
  <si>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</si>
  <si>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</si>
  <si>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</si>
  <si>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</si>
  <si>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</si>
  <si>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</si>
  <si>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</si>
  <si>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</si>
  <si>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</si>
  <si>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</si>
  <si>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</si>
  <si>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</si>
  <si>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</si>
  <si>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</si>
  <si>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</si>
  <si>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</si>
  <si>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</si>
  <si>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</si>
  <si>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</si>
  <si>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</si>
  <si>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</si>
  <si>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</si>
  <si>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</si>
  <si>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</si>
  <si>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</si>
  <si>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</si>
  <si>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</si>
  <si>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</si>
  <si>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</si>
  <si>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</si>
  <si>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</si>
  <si>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</si>
  <si>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</si>
  <si>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</si>
  <si>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</si>
  <si>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</si>
  <si>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</si>
  <si>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</si>
  <si>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</si>
  <si>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</si>
  <si>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</si>
  <si>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</si>
  <si>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</si>
  <si>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</si>
  <si>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</si>
  <si>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</si>
  <si>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</si>
  <si>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</si>
  <si>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</si>
  <si>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</si>
  <si>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</si>
  <si>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</si>
  <si>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</si>
  <si>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</si>
  <si>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</si>
  <si>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</si>
  <si>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</si>
  <si>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</si>
  <si>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</si>
  <si>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</si>
  <si>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</si>
  <si>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</si>
  <si>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</si>
  <si>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</si>
  <si>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</si>
  <si>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</si>
  <si>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</si>
  <si>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</si>
  <si>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</si>
  <si>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</si>
  <si>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</si>
  <si>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</si>
  <si>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</si>
  <si>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</si>
  <si>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</si>
  <si>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</si>
  <si>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</si>
  <si>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</si>
  <si>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</si>
  <si>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</si>
  <si>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</si>
  <si>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</si>
  <si>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</si>
  <si>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</si>
  <si>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</si>
  <si>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</si>
  <si>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</si>
  <si>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</si>
  <si>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</si>
  <si>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</si>
  <si>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</si>
  <si>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</si>
  <si>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</si>
  <si>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</si>
  <si>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</si>
  <si>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</si>
  <si>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</si>
  <si>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</si>
  <si>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</si>
  <si>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</si>
  <si>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</si>
  <si>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</si>
  <si>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</si>
  <si>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</si>
  <si>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</si>
  <si>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</si>
  <si>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</si>
  <si>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</si>
  <si>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</si>
  <si>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</si>
  <si>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</si>
  <si>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</si>
  <si>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</si>
  <si>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</si>
  <si>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</si>
  <si>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</si>
  <si>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</si>
  <si>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</si>
  <si>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</si>
  <si>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</si>
  <si>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</si>
  <si>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</si>
  <si>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</si>
  <si>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</si>
  <si>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</si>
  <si>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</si>
  <si>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</si>
  <si>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</si>
  <si>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</si>
  <si>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</si>
  <si>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</si>
  <si>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</si>
  <si>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</si>
  <si>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</si>
  <si>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</si>
  <si>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</si>
  <si>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</si>
  <si>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</si>
  <si>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</si>
  <si>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</si>
  <si>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</si>
  <si>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</si>
  <si>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</si>
  <si>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</si>
  <si>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</si>
  <si>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</si>
  <si>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</si>
  <si>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</si>
  <si>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</si>
  <si>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</si>
  <si>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</si>
  <si>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</si>
  <si>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</si>
  <si>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</si>
  <si>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</si>
  <si>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</si>
  <si>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</si>
  <si>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</si>
  <si>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</si>
  <si>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</si>
  <si>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</si>
  <si>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</si>
  <si>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</si>
  <si>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</si>
  <si>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</si>
  <si>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</si>
  <si>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</si>
  <si>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</si>
  <si>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</si>
  <si>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</si>
  <si>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</si>
  <si>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</si>
  <si>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</si>
  <si>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</si>
  <si>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</si>
  <si>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</si>
  <si>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</si>
  <si>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</si>
  <si>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</si>
  <si>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</si>
  <si>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</si>
  <si>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</si>
  <si>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</si>
  <si>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</si>
  <si>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</si>
  <si>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</si>
  <si>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</si>
  <si>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</si>
  <si>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</si>
  <si>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</si>
  <si>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</si>
  <si>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</si>
  <si>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</si>
  <si>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</si>
  <si>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</si>
  <si>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</si>
  <si>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</si>
  <si>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</si>
  <si>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</si>
  <si>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</si>
  <si>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</si>
  <si>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</si>
  <si>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</si>
  <si>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</si>
  <si>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</si>
  <si>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</si>
  <si>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</si>
  <si>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</si>
  <si>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</si>
  <si>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</si>
  <si>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</si>
  <si>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</si>
  <si>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</si>
  <si>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</si>
  <si>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</si>
  <si>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</si>
  <si>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</si>
  <si>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</si>
  <si>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</si>
  <si>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</si>
  <si>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</si>
  <si>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</si>
  <si>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</si>
  <si>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</si>
  <si>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</si>
  <si>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</si>
  <si>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</si>
  <si>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</si>
  <si>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</si>
  <si>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</si>
  <si>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</si>
  <si>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</si>
  <si>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</si>
  <si>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</si>
  <si>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</si>
  <si>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</si>
  <si>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</si>
  <si>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</si>
  <si>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</si>
  <si>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</si>
  <si>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</si>
  <si>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</si>
  <si>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</si>
  <si>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</si>
  <si>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</si>
  <si>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</si>
  <si>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</si>
  <si>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</si>
  <si>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</si>
  <si>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</si>
  <si>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</si>
  <si>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</si>
  <si>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</si>
  <si>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</si>
  <si>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</si>
  <si>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</si>
  <si>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</si>
  <si>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</si>
  <si>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</si>
  <si>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</si>
  <si>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</si>
  <si>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</si>
  <si>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</si>
  <si>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</si>
  <si>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</si>
  <si>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</si>
  <si>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</si>
  <si>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</si>
  <si>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</si>
  <si>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</si>
  <si>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</si>
  <si>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</si>
  <si>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</si>
  <si>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</si>
  <si>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</si>
  <si>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</si>
  <si>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</si>
  <si>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</si>
  <si>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</si>
  <si>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</si>
  <si>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</si>
  <si>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</si>
  <si>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</si>
  <si>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</si>
  <si>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</si>
  <si>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</si>
  <si>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</si>
  <si>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</si>
  <si>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</si>
  <si>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</si>
  <si>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</si>
  <si>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</si>
  <si>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</si>
  <si>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</si>
  <si>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</si>
  <si>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</si>
  <si>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</si>
  <si>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</si>
  <si>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</si>
  <si>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</si>
  <si>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</si>
  <si>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</si>
  <si>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</si>
  <si>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</si>
  <si>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</si>
  <si>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</si>
  <si>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</si>
  <si>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</si>
  <si>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</si>
  <si>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</si>
  <si>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</si>
  <si>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</si>
  <si>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</si>
  <si>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</si>
  <si>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</si>
  <si>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</si>
  <si>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</si>
  <si>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</si>
  <si>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</si>
  <si>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</si>
  <si>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</si>
  <si>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</si>
  <si>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</si>
  <si>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</si>
  <si>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</si>
  <si>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</si>
  <si>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</si>
  <si>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</si>
  <si>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</si>
  <si>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</si>
  <si>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</si>
  <si>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</si>
  <si>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</si>
  <si>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</si>
  <si>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</si>
  <si>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</si>
  <si>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</si>
  <si>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</si>
  <si>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</si>
  <si>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</si>
  <si>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</si>
  <si>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</si>
  <si>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</si>
  <si>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</si>
  <si>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</si>
  <si>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</si>
  <si>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</si>
  <si>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</si>
  <si>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</si>
  <si>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</si>
  <si>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</si>
  <si>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</si>
  <si>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</si>
  <si>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</si>
  <si>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</si>
  <si>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</si>
  <si>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</si>
  <si>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</si>
  <si>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</si>
  <si>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</si>
  <si>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</si>
  <si>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</si>
  <si>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</si>
  <si>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</si>
  <si>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</si>
  <si>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</si>
  <si>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</si>
  <si>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</si>
  <si>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</si>
  <si>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</si>
  <si>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</si>
  <si>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</si>
  <si>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</si>
  <si>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</si>
  <si>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</si>
  <si>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</si>
  <si>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</si>
  <si>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</si>
  <si>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</si>
  <si>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</si>
  <si>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</si>
  <si>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</si>
  <si>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</si>
  <si>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</si>
  <si>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</si>
  <si>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</si>
  <si>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</si>
  <si>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</si>
  <si>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</si>
  <si>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</si>
  <si>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</si>
  <si>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</si>
  <si>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</si>
  <si>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</si>
  <si>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</si>
  <si>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</si>
  <si>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</si>
  <si>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</si>
  <si>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</si>
  <si>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</si>
  <si>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</si>
  <si>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</si>
  <si>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</si>
  <si>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</si>
  <si>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</si>
  <si>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</si>
  <si>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</si>
  <si>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</si>
  <si>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</si>
  <si>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</si>
  <si>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</si>
  <si>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</si>
  <si>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</si>
  <si>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</si>
  <si>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</si>
  <si>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</si>
  <si>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</si>
  <si>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</si>
  <si>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</si>
  <si>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</si>
  <si>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</si>
  <si>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</si>
  <si>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</si>
  <si>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</si>
  <si>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</si>
  <si>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</si>
  <si>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</si>
  <si>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</si>
  <si>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</si>
  <si>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</si>
  <si>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</si>
  <si>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</si>
  <si>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</si>
  <si>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</si>
  <si>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</si>
  <si>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</si>
  <si>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</si>
  <si>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</si>
  <si>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</si>
  <si>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</si>
  <si>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</si>
  <si>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</si>
  <si>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</si>
  <si>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</si>
  <si>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</si>
  <si>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</si>
  <si>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</si>
  <si>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</si>
  <si>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</si>
  <si>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</si>
  <si>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</si>
  <si>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</si>
  <si>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</si>
  <si>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</si>
  <si>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</si>
  <si>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</si>
  <si>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</si>
  <si>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</si>
  <si>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</si>
  <si>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</si>
  <si>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</si>
  <si>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</si>
  <si>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</si>
  <si>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</si>
  <si>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</si>
  <si>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</si>
  <si>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</si>
  <si>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</si>
  <si>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</si>
  <si>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</si>
  <si>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</si>
  <si>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</si>
  <si>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</si>
  <si>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</si>
  <si>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</si>
  <si>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</si>
  <si>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</si>
  <si>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</si>
  <si>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</si>
  <si>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</si>
  <si>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</si>
  <si>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</si>
  <si>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</si>
  <si>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</si>
  <si>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</si>
  <si>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</si>
  <si>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</si>
  <si>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</si>
  <si>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</si>
  <si>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</si>
  <si>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</si>
  <si>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</si>
  <si>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</si>
  <si>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</si>
  <si>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</si>
  <si>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</si>
  <si>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</si>
  <si>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</si>
  <si>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</si>
  <si>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</si>
  <si>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</si>
  <si>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</si>
  <si>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</si>
  <si>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</si>
  <si>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</si>
  <si>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</si>
  <si>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</si>
  <si>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</si>
  <si>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</si>
  <si>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</si>
  <si>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</si>
  <si>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</si>
  <si>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</si>
  <si>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</si>
  <si>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</si>
  <si>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</si>
  <si>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</si>
  <si>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</si>
  <si>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</si>
  <si>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</si>
  <si>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</si>
  <si>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</si>
  <si>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</si>
  <si>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</si>
  <si>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</si>
  <si>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</si>
  <si>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</si>
  <si>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</si>
  <si>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</si>
  <si>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</si>
  <si>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</si>
  <si>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</si>
  <si>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</si>
  <si>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</si>
  <si>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</si>
  <si>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</si>
  <si>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</si>
  <si>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</si>
  <si>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</si>
  <si>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</si>
  <si>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</si>
  <si>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</si>
  <si>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</si>
  <si>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</si>
  <si>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</si>
  <si>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</si>
  <si>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</si>
  <si>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</si>
  <si>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</si>
  <si>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</si>
  <si>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</si>
  <si>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</si>
  <si>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</si>
  <si>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</si>
  <si>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</si>
  <si>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</si>
  <si>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</si>
  <si>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</si>
  <si>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</si>
  <si>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</si>
  <si>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</si>
  <si>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</si>
  <si>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</si>
  <si>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</si>
  <si>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</si>
  <si>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</si>
  <si>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</si>
  <si>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</si>
  <si>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</si>
  <si>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</si>
  <si>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</si>
  <si>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</si>
  <si>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</si>
  <si>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</si>
  <si>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</si>
  <si>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</si>
  <si>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</si>
  <si>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</si>
  <si>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</si>
  <si>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</si>
  <si>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</si>
  <si>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</si>
  <si>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</si>
  <si>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</si>
  <si>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</si>
  <si>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</si>
  <si>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</si>
  <si>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</si>
  <si>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</si>
  <si>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</si>
  <si>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</si>
  <si>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</si>
  <si>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</si>
  <si>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</si>
  <si>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</si>
  <si>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</si>
  <si>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</si>
  <si>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</si>
  <si>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</si>
  <si>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</si>
  <si>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</si>
  <si>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</si>
  <si>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</si>
  <si>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</si>
  <si>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</si>
  <si>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</si>
  <si>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</si>
  <si>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</si>
  <si>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</si>
  <si>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</si>
  <si>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</si>
  <si>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</si>
  <si>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</si>
  <si>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</si>
  <si>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</si>
  <si>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</si>
  <si>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</si>
  <si>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</si>
  <si>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</si>
  <si>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</si>
  <si>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</si>
  <si>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</si>
  <si>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</si>
  <si>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</si>
  <si>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</si>
  <si>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</si>
  <si>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</si>
  <si>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</si>
  <si>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</si>
  <si>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</si>
  <si>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</si>
  <si>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</si>
  <si>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</si>
  <si>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</si>
  <si>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</si>
  <si>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</si>
  <si>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</si>
  <si>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</si>
  <si>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</si>
  <si>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</si>
  <si>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</si>
  <si>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</si>
  <si>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</si>
  <si>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</si>
  <si>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</si>
  <si>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</si>
  <si>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</si>
  <si>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</si>
  <si>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</si>
  <si>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</si>
  <si>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</si>
  <si>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</si>
  <si>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</si>
  <si>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</si>
  <si>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</si>
  <si>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</si>
  <si>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</si>
  <si>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</si>
  <si>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</si>
  <si>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</si>
  <si>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</si>
  <si>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</si>
  <si>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</si>
  <si>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</si>
  <si>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</si>
  <si>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</si>
  <si>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</si>
  <si>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</si>
  <si>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</si>
  <si>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</si>
  <si>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</si>
  <si>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</si>
  <si>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</si>
  <si>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</si>
  <si>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</si>
  <si>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</si>
  <si>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</si>
  <si>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</si>
  <si>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</si>
  <si>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</si>
  <si>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</si>
  <si>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</si>
  <si>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</si>
  <si>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</si>
  <si>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</si>
  <si>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</si>
  <si>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</si>
  <si>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</si>
  <si>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</si>
  <si>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</si>
  <si>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</si>
  <si>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</si>
  <si>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</si>
  <si>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</si>
  <si>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</si>
  <si>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</si>
  <si>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</si>
  <si>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</si>
  <si>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</si>
  <si>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</si>
  <si>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</si>
  <si>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</si>
  <si>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</si>
  <si>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</si>
  <si>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</si>
  <si>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</si>
  <si>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</si>
  <si>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</si>
  <si>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</si>
  <si>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</si>
  <si>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</si>
  <si>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</si>
  <si>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</si>
  <si>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</si>
  <si>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</si>
  <si>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</si>
  <si>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</si>
  <si>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</si>
  <si>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</si>
  <si>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</si>
  <si>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</si>
  <si>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</si>
  <si>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</si>
  <si>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</si>
  <si>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</si>
  <si>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</si>
  <si>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</si>
  <si>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</si>
  <si>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</si>
  <si>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</si>
  <si>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</si>
  <si>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</si>
  <si>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</si>
  <si>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</si>
  <si>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</si>
  <si>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</si>
  <si>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</si>
  <si>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</si>
  <si>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</si>
  <si>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</si>
  <si>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</si>
  <si>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</si>
  <si>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</si>
  <si>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</si>
  <si>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</si>
  <si>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</si>
  <si>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</si>
  <si>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</si>
  <si>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</si>
  <si>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</si>
  <si>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</si>
  <si>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</si>
  <si>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</si>
  <si>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</si>
  <si>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</si>
  <si>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</si>
  <si>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</si>
  <si>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</si>
  <si>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</si>
  <si>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</si>
  <si>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</si>
  <si>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</si>
  <si>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</si>
  <si>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</si>
  <si>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</si>
  <si>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</si>
  <si>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</si>
  <si>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</si>
  <si>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</si>
  <si>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</si>
  <si>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</si>
  <si>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</si>
  <si>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</si>
  <si>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</si>
  <si>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</si>
  <si>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</si>
  <si>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</si>
  <si>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</si>
  <si>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</si>
  <si>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</si>
  <si>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</si>
  <si>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</si>
  <si>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</si>
  <si>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</si>
  <si>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</si>
  <si>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</si>
  <si>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</si>
  <si>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</si>
  <si>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</si>
  <si>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</si>
  <si>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</si>
  <si>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</si>
  <si>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</si>
  <si>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</si>
  <si>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</si>
  <si>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</si>
  <si>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</si>
  <si>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</si>
  <si>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</si>
  <si>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</si>
  <si>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</si>
  <si>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</si>
  <si>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</si>
  <si>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</si>
  <si>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</si>
  <si>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</si>
  <si>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</si>
  <si>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</si>
  <si>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</si>
  <si>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</si>
  <si>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</si>
  <si>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</si>
  <si>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</si>
  <si>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</si>
  <si>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</si>
  <si>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</si>
  <si>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</si>
  <si>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</si>
  <si>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</si>
  <si>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</si>
  <si>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</si>
  <si>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</si>
  <si>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</si>
  <si>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</si>
  <si>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</si>
  <si>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</si>
  <si>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</si>
  <si>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</si>
  <si>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</si>
  <si>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</si>
  <si>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</si>
  <si>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</si>
  <si>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</si>
  <si>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</si>
  <si>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</si>
  <si>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</si>
  <si>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</si>
  <si>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</si>
  <si>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</si>
  <si>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</si>
  <si>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</si>
  <si>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</si>
  <si>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</si>
  <si>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</si>
  <si>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</si>
  <si>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</si>
  <si>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</si>
  <si>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</si>
  <si>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</si>
  <si>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</si>
  <si>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</si>
  <si>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</si>
  <si>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</si>
  <si>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</si>
  <si>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</si>
  <si>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</si>
  <si>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</si>
  <si>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</si>
  <si>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</si>
  <si>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</si>
  <si>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</si>
  <si>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</si>
  <si>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</si>
  <si>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</si>
  <si>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</si>
  <si>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</si>
  <si>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</si>
  <si>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</si>
  <si>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</si>
  <si>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</si>
  <si>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</si>
  <si>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</si>
  <si>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</si>
  <si>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</si>
  <si>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</si>
  <si>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</si>
  <si>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</si>
  <si>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</si>
  <si>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</si>
  <si>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</si>
  <si>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</si>
  <si>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</si>
  <si>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</si>
  <si>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</si>
  <si>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</si>
  <si>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</si>
  <si>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</si>
  <si>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</si>
  <si>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</si>
  <si>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</si>
  <si>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</si>
  <si>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</si>
  <si>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</si>
  <si>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</si>
  <si>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</si>
  <si>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</si>
  <si>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</si>
  <si>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</si>
  <si>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</si>
  <si>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</si>
  <si>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</si>
  <si>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</si>
  <si>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</si>
  <si>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</si>
  <si>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</si>
  <si>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</si>
  <si>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</si>
  <si>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</si>
  <si>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</si>
  <si>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</si>
  <si>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</si>
  <si>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</si>
  <si>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</si>
  <si>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</si>
  <si>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</si>
  <si>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</si>
  <si>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</si>
  <si>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</si>
  <si>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</si>
  <si>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</si>
  <si>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</si>
  <si>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</si>
  <si>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</si>
  <si>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</si>
  <si>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</si>
  <si>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</si>
  <si>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</si>
  <si>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</si>
  <si>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</si>
  <si>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</si>
  <si>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</si>
  <si>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</si>
  <si>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</si>
  <si>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</si>
  <si>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</si>
  <si>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</si>
  <si>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</si>
  <si>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</si>
  <si>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</si>
  <si>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</si>
  <si>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</si>
  <si>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</si>
  <si>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</si>
  <si>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</si>
  <si>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</si>
  <si>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</si>
  <si>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</si>
  <si>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</si>
  <si>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</si>
  <si>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</si>
  <si>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</si>
  <si>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</si>
  <si>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</si>
  <si>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</si>
  <si>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</si>
  <si>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</si>
  <si>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</si>
  <si>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</si>
  <si>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</si>
  <si>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</si>
  <si>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</si>
  <si>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</si>
  <si>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</si>
  <si>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</si>
  <si>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</si>
  <si>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</si>
  <si>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</si>
  <si>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</si>
  <si>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</si>
  <si>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</si>
  <si>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</si>
  <si>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</si>
  <si>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</si>
  <si>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</si>
  <si>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</si>
  <si>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</si>
  <si>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</si>
  <si>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</si>
  <si>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</si>
  <si>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</si>
  <si>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</si>
  <si>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</si>
  <si>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</si>
  <si>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</si>
  <si>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</si>
  <si>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</si>
  <si>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</si>
  <si>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</si>
  <si>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</si>
  <si>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</si>
  <si>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</si>
  <si>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</si>
  <si>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</si>
  <si>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</si>
  <si>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</si>
  <si>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</si>
  <si>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</si>
  <si>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</si>
  <si>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</si>
  <si>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</si>
  <si>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</si>
  <si>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</si>
  <si>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</si>
  <si>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</si>
  <si>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</si>
  <si>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</si>
  <si>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</si>
  <si>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</si>
  <si>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</si>
  <si>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</si>
  <si>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</si>
  <si>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</si>
  <si>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</si>
  <si>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</si>
  <si>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</si>
  <si>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</si>
  <si>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</si>
  <si>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</si>
  <si>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</si>
  <si>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</si>
  <si>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</si>
  <si>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</si>
  <si>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</si>
  <si>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</si>
  <si>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</si>
  <si>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</si>
  <si>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</si>
  <si>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</si>
  <si>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</si>
  <si>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</si>
  <si>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</si>
  <si>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</si>
  <si>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</si>
  <si>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</si>
  <si>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</si>
  <si>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</si>
  <si>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</si>
  <si>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</si>
  <si>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</si>
  <si>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</si>
  <si>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</si>
  <si>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</si>
  <si>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</si>
  <si>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</si>
  <si>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</si>
  <si>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</si>
  <si>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</si>
  <si>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</si>
  <si>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</si>
  <si>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</si>
  <si>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</si>
  <si>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</si>
  <si>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</si>
  <si>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</si>
  <si>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</si>
  <si>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</si>
  <si>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</si>
  <si>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</si>
  <si>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</si>
  <si>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</si>
  <si>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</si>
  <si>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</si>
  <si>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</si>
  <si>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</si>
  <si>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</si>
  <si>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</si>
  <si>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</si>
  <si>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</si>
  <si>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</si>
  <si>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</si>
  <si>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</si>
  <si>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</si>
  <si>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</si>
  <si>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</si>
  <si>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</si>
  <si>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</si>
  <si>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</si>
  <si>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</si>
  <si>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</si>
  <si>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</si>
  <si>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</si>
  <si>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</si>
  <si>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</si>
  <si>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</si>
  <si>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</si>
  <si>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</si>
  <si>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</si>
  <si>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</si>
  <si>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</si>
  <si>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</si>
  <si>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</si>
  <si>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</si>
  <si>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</si>
  <si>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</si>
  <si>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</si>
  <si>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</si>
  <si>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</si>
  <si>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</si>
  <si>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</si>
  <si>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</si>
  <si>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</si>
  <si>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</si>
  <si>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</si>
  <si>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</si>
  <si>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</si>
  <si>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</si>
  <si>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</si>
  <si>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</si>
  <si>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</si>
  <si>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</si>
  <si>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</si>
  <si>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</si>
  <si>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</si>
  <si>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</si>
  <si>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</si>
  <si>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</si>
  <si>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</si>
  <si>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</si>
  <si>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</si>
  <si>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</si>
  <si>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</si>
  <si>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</si>
  <si>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</si>
  <si>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</si>
  <si>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</si>
  <si>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</si>
  <si>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</si>
  <si>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</si>
  <si>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</si>
  <si>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</si>
  <si>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</si>
  <si>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</si>
  <si>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</si>
  <si>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</si>
  <si>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</si>
  <si>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</si>
  <si>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</si>
  <si>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</si>
  <si>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</si>
  <si>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</si>
  <si>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</si>
  <si>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</si>
  <si>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</si>
  <si>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</si>
  <si>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</si>
  <si>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</si>
  <si>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</si>
  <si>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</si>
  <si>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</si>
  <si>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</si>
  <si>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</si>
  <si>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</si>
  <si>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</si>
  <si>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</si>
  <si>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</si>
  <si>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</si>
  <si>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</si>
  <si>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</si>
  <si>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</si>
  <si>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</si>
  <si>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</si>
  <si>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</si>
  <si>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</si>
  <si>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</si>
  <si>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</si>
  <si>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</si>
  <si>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</si>
  <si>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</si>
  <si>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</si>
  <si>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</si>
  <si>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</si>
  <si>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</si>
  <si>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</si>
  <si>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</si>
  <si>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</si>
  <si>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</si>
  <si>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</si>
  <si>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</si>
  <si>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</si>
  <si>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</si>
  <si>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</si>
  <si>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</si>
  <si>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</si>
  <si>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</si>
  <si>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</si>
  <si>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</si>
  <si>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</si>
  <si>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</si>
  <si>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</si>
  <si>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</si>
  <si>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</si>
  <si>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</si>
  <si>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</si>
  <si>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</si>
  <si>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</si>
  <si>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</si>
  <si>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</si>
  <si>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</si>
  <si>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</si>
  <si>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</si>
  <si>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</si>
  <si>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</si>
  <si>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</si>
  <si>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</si>
  <si>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</si>
  <si>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</si>
  <si>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</si>
  <si>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</si>
  <si>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</si>
  <si>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</si>
  <si>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</si>
  <si>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</si>
  <si>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</si>
  <si>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</si>
  <si>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</si>
  <si>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</si>
  <si>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</si>
  <si>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</si>
  <si>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</si>
  <si>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</si>
  <si>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</si>
  <si>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</si>
  <si>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</si>
  <si>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</si>
  <si>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</si>
  <si>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</si>
  <si>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</si>
  <si>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</si>
  <si>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</si>
  <si>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</si>
  <si>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</si>
  <si>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</si>
  <si>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</si>
  <si>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</si>
  <si>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</si>
  <si>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</si>
  <si>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</si>
  <si>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</si>
  <si>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</si>
  <si>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</si>
  <si>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</si>
  <si>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</si>
  <si>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</si>
  <si>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</si>
  <si>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</si>
  <si>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</si>
  <si>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</si>
  <si>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</si>
  <si>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</si>
  <si>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</si>
  <si>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</si>
  <si>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</si>
  <si>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</si>
  <si>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</si>
  <si>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</si>
  <si>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</si>
  <si>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</si>
  <si>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</si>
  <si>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</si>
  <si>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</si>
  <si>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</si>
  <si>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</si>
  <si>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</si>
  <si>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</si>
  <si>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</si>
  <si>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</si>
  <si>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</si>
  <si>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</si>
  <si>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</si>
  <si>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</si>
  <si>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</si>
  <si>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</si>
  <si>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</si>
  <si>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</si>
  <si>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</si>
  <si>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</si>
  <si>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</si>
  <si>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</si>
  <si>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</si>
  <si>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</si>
  <si>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</si>
  <si>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</si>
  <si>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</si>
  <si>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</si>
  <si>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</si>
  <si>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</si>
  <si>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</si>
  <si>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</si>
  <si>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</si>
  <si>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</si>
  <si>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</si>
  <si>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</si>
  <si>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</si>
  <si>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</si>
  <si>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</si>
  <si>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</si>
  <si>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</si>
  <si>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</si>
  <si>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</si>
  <si>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</si>
  <si>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</si>
  <si>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</si>
  <si>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</si>
  <si>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</si>
  <si>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</si>
  <si>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</si>
  <si>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</si>
  <si>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</si>
  <si>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</si>
  <si>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</si>
  <si>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</si>
  <si>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</si>
  <si>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</si>
  <si>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</si>
  <si>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</si>
  <si>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</si>
  <si>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</si>
  <si>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</si>
  <si>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</si>
  <si>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</si>
  <si>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</si>
  <si>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</si>
  <si>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</si>
  <si>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</si>
  <si>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</si>
  <si>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</si>
  <si>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</si>
  <si>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</si>
  <si>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</si>
  <si>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</si>
  <si>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</si>
  <si>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</si>
  <si>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</si>
  <si>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</si>
  <si>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</si>
  <si>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</si>
  <si>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</si>
  <si>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</si>
  <si>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</si>
  <si>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</si>
  <si>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</si>
  <si>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</si>
  <si>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</si>
  <si>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</si>
  <si>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</si>
  <si>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</si>
  <si>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</si>
  <si>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</si>
  <si>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</si>
  <si>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</si>
  <si>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</si>
  <si>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</si>
  <si>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</si>
  <si>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</si>
  <si>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</si>
  <si>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</si>
  <si>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</si>
  <si>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</si>
  <si>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</si>
  <si>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</si>
  <si>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</si>
  <si>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</si>
  <si>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</si>
  <si>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</si>
  <si>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</si>
  <si>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</si>
  <si>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</si>
  <si>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</si>
  <si>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</si>
  <si>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</si>
  <si>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</si>
  <si>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</si>
  <si>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</si>
  <si>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</si>
  <si>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</si>
  <si>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</si>
  <si>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</si>
  <si>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</si>
  <si>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</si>
  <si>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</si>
  <si>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</si>
  <si>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</si>
  <si>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</si>
  <si>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</si>
  <si>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</si>
  <si>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</si>
  <si>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</si>
  <si>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</si>
  <si>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</si>
  <si>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</si>
  <si>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</si>
  <si>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</si>
  <si>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</si>
  <si>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</si>
  <si>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</si>
  <si>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</si>
  <si>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</si>
  <si>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</si>
  <si>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</si>
  <si>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</si>
  <si>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</si>
  <si>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</si>
  <si>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</si>
  <si>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</si>
  <si>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</si>
  <si>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</si>
  <si>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</si>
  <si>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</si>
  <si>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</si>
  <si>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</si>
  <si>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</si>
  <si>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</si>
  <si>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</si>
  <si>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</si>
  <si>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</si>
  <si>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</si>
  <si>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</si>
  <si>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</si>
  <si>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</si>
  <si>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</si>
  <si>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</si>
  <si>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</si>
  <si>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</si>
  <si>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</si>
  <si>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</si>
  <si>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</si>
  <si>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</si>
  <si>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</si>
  <si>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</si>
  <si>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</si>
  <si>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</si>
  <si>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</si>
  <si>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</si>
  <si>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</si>
  <si>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</si>
  <si>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</si>
  <si>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</si>
  <si>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</si>
  <si>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</si>
  <si>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</si>
  <si>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</si>
  <si>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</si>
  <si>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</si>
  <si>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</si>
  <si>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</si>
  <si>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</si>
  <si>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</si>
  <si>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</si>
  <si>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</si>
  <si>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</si>
  <si>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</si>
  <si>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</si>
  <si>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</si>
  <si>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</si>
  <si>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</si>
  <si>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</si>
  <si>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</si>
  <si>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</si>
  <si>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</si>
  <si>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</si>
  <si>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</si>
  <si>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</si>
  <si>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</si>
  <si>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</si>
  <si>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</si>
  <si>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</si>
  <si>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</si>
  <si>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</si>
  <si>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</si>
  <si>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</si>
  <si>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</si>
  <si>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</si>
  <si>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</si>
  <si>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</si>
  <si>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</si>
  <si>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</si>
  <si>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</si>
  <si>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</si>
  <si>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</si>
  <si>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</si>
  <si>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</si>
  <si>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</si>
  <si>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</si>
  <si>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</si>
  <si>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</si>
  <si>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</si>
  <si>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</si>
  <si>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</si>
  <si>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</si>
  <si>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</si>
  <si>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</si>
  <si>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</si>
  <si>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</si>
  <si>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</si>
  <si>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</si>
  <si>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</si>
  <si>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</si>
  <si>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</si>
  <si>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</si>
  <si>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</si>
  <si>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</si>
  <si>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</si>
  <si>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</si>
  <si>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</si>
  <si>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</si>
  <si>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</si>
  <si>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</si>
  <si>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</si>
  <si>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</si>
  <si>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</si>
  <si>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</si>
  <si>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</si>
  <si>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</si>
  <si>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</si>
  <si>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</si>
  <si>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</si>
  <si>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</si>
  <si>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</si>
  <si>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</si>
  <si>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</si>
  <si>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</si>
  <si>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</si>
  <si>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</si>
  <si>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</si>
  <si>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</si>
  <si>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</si>
  <si>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</si>
  <si>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</si>
  <si>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</si>
  <si>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</si>
  <si>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</si>
  <si>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</si>
  <si>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</si>
  <si>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</si>
  <si>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</si>
  <si>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</si>
  <si>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</si>
  <si>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</si>
  <si>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</si>
  <si>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</si>
  <si>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</si>
  <si>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</si>
  <si>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</si>
  <si>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</si>
  <si>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</si>
  <si>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</si>
  <si>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</si>
  <si>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</si>
  <si>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</si>
  <si>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</si>
  <si>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</si>
  <si>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</si>
  <si>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</si>
  <si>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</si>
  <si>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</si>
  <si>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</si>
  <si>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</si>
  <si>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</si>
  <si>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</si>
  <si>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</si>
  <si>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</si>
  <si>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</si>
  <si>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</si>
  <si>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</si>
  <si>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</si>
  <si>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</si>
  <si>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</si>
  <si>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</si>
  <si>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</si>
  <si>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</si>
  <si>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</si>
  <si>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</si>
  <si>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</si>
  <si>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</si>
  <si>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</si>
  <si>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</si>
  <si>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</si>
  <si>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</si>
  <si>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</si>
  <si>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</si>
  <si>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</si>
  <si>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</si>
  <si>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</si>
  <si>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</si>
  <si>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</si>
  <si>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</si>
  <si>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</si>
  <si>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</si>
  <si>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</si>
  <si>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</si>
  <si>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</si>
  <si>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</si>
  <si>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</si>
  <si>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</si>
  <si>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</si>
  <si>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</si>
  <si>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</si>
  <si>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</si>
  <si>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</si>
  <si>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</si>
  <si>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</si>
  <si>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</si>
  <si>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</si>
  <si>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</si>
  <si>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</si>
  <si>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</si>
  <si>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</si>
  <si>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</si>
  <si>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</si>
  <si>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</si>
  <si>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</si>
  <si>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</si>
  <si>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</si>
  <si>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</si>
  <si>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</si>
  <si>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</si>
  <si>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</si>
  <si>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</si>
  <si>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</si>
  <si>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</si>
  <si>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</si>
  <si>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</si>
  <si>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</si>
  <si>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</si>
  <si>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</si>
  <si>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</si>
  <si>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</si>
  <si>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</si>
  <si>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</si>
  <si>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</si>
  <si>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</si>
  <si>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</si>
  <si>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</si>
  <si>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</si>
  <si>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</si>
  <si>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</si>
  <si>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</si>
  <si>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</si>
  <si>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</si>
  <si>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</si>
  <si>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</si>
  <si>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</si>
  <si>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</si>
  <si>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</si>
  <si>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</si>
  <si>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</si>
  <si>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</si>
  <si>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</si>
  <si>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</si>
  <si>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</si>
  <si>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</si>
  <si>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</si>
  <si>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</si>
  <si>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</si>
  <si>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</si>
  <si>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</si>
  <si>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</si>
  <si>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</si>
  <si>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</si>
  <si>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</si>
  <si>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</si>
  <si>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</si>
  <si>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</si>
  <si>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</si>
  <si>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</si>
  <si>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</si>
  <si>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</si>
  <si>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</si>
  <si>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</si>
  <si>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</si>
  <si>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</si>
  <si>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</si>
  <si>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</si>
  <si>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</si>
  <si>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</si>
  <si>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</si>
  <si>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</si>
  <si>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</si>
  <si>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</si>
  <si>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</si>
  <si>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</si>
  <si>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</si>
  <si>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</si>
  <si>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</si>
  <si>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</si>
  <si>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</si>
  <si>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</si>
  <si>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</si>
  <si>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</si>
  <si>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</si>
  <si>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</si>
  <si>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</si>
  <si>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</si>
  <si>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</si>
  <si>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</si>
  <si>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</si>
  <si>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</si>
  <si>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</si>
  <si>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</si>
  <si>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</si>
  <si>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</si>
  <si>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</si>
  <si>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</si>
  <si>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</si>
  <si>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</si>
  <si>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</si>
  <si>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</si>
  <si>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</si>
  <si>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</si>
  <si>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</si>
  <si>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</si>
  <si>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</si>
  <si>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</si>
  <si>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</si>
  <si>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</si>
  <si>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</si>
  <si>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</si>
  <si>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</si>
  <si>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</si>
  <si>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</si>
  <si>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</si>
  <si>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</si>
  <si>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</si>
  <si>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</si>
  <si>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</si>
  <si>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</si>
  <si>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</si>
  <si>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</si>
  <si>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</si>
  <si>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</si>
  <si>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</si>
  <si>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</si>
  <si>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</si>
  <si>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</si>
  <si>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</si>
  <si>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</si>
  <si>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</si>
  <si>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</si>
  <si>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</si>
  <si>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</si>
  <si>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</si>
  <si>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</si>
  <si>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</si>
  <si>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</si>
  <si>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</si>
  <si>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</si>
  <si>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</si>
  <si>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</si>
  <si>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</si>
  <si>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</si>
  <si>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</si>
  <si>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</si>
  <si>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</si>
  <si>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</si>
  <si>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</si>
  <si>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</si>
  <si>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</si>
  <si>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</si>
  <si>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</si>
  <si>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</si>
  <si>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</si>
  <si>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</si>
  <si>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</si>
  <si>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</si>
  <si>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</si>
  <si>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</si>
  <si>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</si>
  <si>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</si>
  <si>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</si>
  <si>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</si>
  <si>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</si>
  <si>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</si>
  <si>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</si>
  <si>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</si>
  <si>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</si>
  <si>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</si>
  <si>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</si>
  <si>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</si>
  <si>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</si>
  <si>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</si>
  <si>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</si>
  <si>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</si>
  <si>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</si>
  <si>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</si>
  <si>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</si>
  <si>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</si>
  <si>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</si>
  <si>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</si>
  <si>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</si>
  <si>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</si>
  <si>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</si>
  <si>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</si>
  <si>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</si>
  <si>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</si>
  <si>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</si>
  <si>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</si>
  <si>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</si>
  <si>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</si>
  <si>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</si>
  <si>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</si>
  <si>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</si>
  <si>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</si>
  <si>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</si>
  <si>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</si>
  <si>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</si>
  <si>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</si>
  <si>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</si>
  <si>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</si>
  <si>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</si>
  <si>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</si>
  <si>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</si>
  <si>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</si>
  <si>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</si>
  <si>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</si>
  <si>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</si>
  <si>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</si>
  <si>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</si>
  <si>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</si>
  <si>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</si>
  <si>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</si>
  <si>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</si>
  <si>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</si>
  <si>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</si>
  <si>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</si>
  <si>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</si>
  <si>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</si>
  <si>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</si>
  <si>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</si>
  <si>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</si>
  <si>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</si>
  <si>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</si>
  <si>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</si>
  <si>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</si>
  <si>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</si>
  <si>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</si>
  <si>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</si>
  <si>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</si>
  <si>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</si>
  <si>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</si>
  <si>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</si>
  <si>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</si>
  <si>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</si>
  <si>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</si>
  <si>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</si>
  <si>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</si>
  <si>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</si>
  <si>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</si>
  <si>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</si>
  <si>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</si>
  <si>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</si>
  <si>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</si>
  <si>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</si>
  <si>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</si>
  <si>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</si>
  <si>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</si>
  <si>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</si>
  <si>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</si>
  <si>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</si>
  <si>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</si>
  <si>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</si>
  <si>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</si>
  <si>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</si>
  <si>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</si>
  <si>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</si>
  <si>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</si>
  <si>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</si>
  <si>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</si>
  <si>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</si>
  <si>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</si>
  <si>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</si>
  <si>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</si>
  <si>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</si>
  <si>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</si>
  <si>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</si>
  <si>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</si>
  <si>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</si>
  <si>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</si>
  <si>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</si>
  <si>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</si>
  <si>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</si>
  <si>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</si>
  <si>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</si>
  <si>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</si>
  <si>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</si>
  <si>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</si>
  <si>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</si>
  <si>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</si>
  <si>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</si>
  <si>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</si>
  <si>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</si>
  <si>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</si>
  <si>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</si>
  <si>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</si>
  <si>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</si>
  <si>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</si>
  <si>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</si>
  <si>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</si>
  <si>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</si>
  <si>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</si>
  <si>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</si>
  <si>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</si>
  <si>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</si>
  <si>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</si>
  <si>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</si>
  <si>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</si>
  <si>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</si>
  <si>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</si>
  <si>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</si>
  <si>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</si>
  <si>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</si>
  <si>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</si>
  <si>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</si>
  <si>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</si>
  <si>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</si>
  <si>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</si>
  <si>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</si>
  <si>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</si>
  <si>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</si>
  <si>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</si>
  <si>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</si>
  <si>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</si>
  <si>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</si>
  <si>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</si>
  <si>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</si>
  <si>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</si>
  <si>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</si>
  <si>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</si>
  <si>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</si>
  <si>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</si>
  <si>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</si>
  <si>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</si>
  <si>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</si>
  <si>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</si>
  <si>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</si>
  <si>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</si>
  <si>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</si>
  <si>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</si>
  <si>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</si>
  <si>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</si>
  <si>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</si>
  <si>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</si>
  <si>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</si>
  <si>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</si>
  <si>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</si>
  <si>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</si>
  <si>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</si>
  <si>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</si>
  <si>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</si>
  <si>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</si>
  <si>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</si>
  <si>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</si>
  <si>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</si>
  <si>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</si>
  <si>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</si>
  <si>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</si>
  <si>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</si>
  <si>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</si>
  <si>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</si>
  <si>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</si>
  <si>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</si>
  <si>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</si>
  <si>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</si>
  <si>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</si>
  <si>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</si>
  <si>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</si>
  <si>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</si>
  <si>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</si>
  <si>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</si>
  <si>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</si>
  <si>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</si>
  <si>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</si>
  <si>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</si>
  <si>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</si>
  <si>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</si>
  <si>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</si>
  <si>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</si>
  <si>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</si>
  <si>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</si>
  <si>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</si>
  <si>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</si>
  <si>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</si>
  <si>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</si>
  <si>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</si>
  <si>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</si>
  <si>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</si>
  <si>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</si>
  <si>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</si>
  <si>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</si>
  <si>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</si>
  <si>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</si>
  <si>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</si>
  <si>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</si>
  <si>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</si>
  <si>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</si>
  <si>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</si>
  <si>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</si>
  <si>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</si>
  <si>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</si>
  <si>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</si>
  <si>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</si>
  <si>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</si>
  <si>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</si>
  <si>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</si>
  <si>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</si>
  <si>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</si>
  <si>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</si>
  <si>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</si>
  <si>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</si>
  <si>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</si>
  <si>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</si>
  <si>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</si>
  <si>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</si>
  <si>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</si>
  <si>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</si>
  <si>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</si>
  <si>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</si>
  <si>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</si>
  <si>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</si>
  <si>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</si>
  <si>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</si>
  <si>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</si>
  <si>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</si>
  <si>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</si>
  <si>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</si>
  <si>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</si>
  <si>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</si>
  <si>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</si>
  <si>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</si>
  <si>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</si>
  <si>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</si>
  <si>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</si>
  <si>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</si>
  <si>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</si>
  <si>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</si>
  <si>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</si>
  <si>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</si>
  <si>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</si>
  <si>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</si>
  <si>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</si>
  <si>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</si>
  <si>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</si>
  <si>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</si>
  <si>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</si>
  <si>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</si>
  <si>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</si>
  <si>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</si>
  <si>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</si>
  <si>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</si>
  <si>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</si>
  <si>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</si>
  <si>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</si>
  <si>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</si>
  <si>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</si>
  <si>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</si>
  <si>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</si>
  <si>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</si>
  <si>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</si>
  <si>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</si>
  <si>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</si>
  <si>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</si>
  <si>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</si>
  <si>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</si>
  <si>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</si>
  <si>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</si>
  <si>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</si>
  <si>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</si>
  <si>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</si>
  <si>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</si>
  <si>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</si>
  <si>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</si>
  <si>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</si>
  <si>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</si>
  <si>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</si>
  <si>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</si>
  <si>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</si>
  <si>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</si>
  <si>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</si>
  <si>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</si>
  <si>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</si>
  <si>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</si>
  <si>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</si>
  <si>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</si>
  <si>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</si>
  <si>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</si>
  <si>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</si>
  <si>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</si>
  <si>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</si>
  <si>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</si>
  <si>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</si>
  <si>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</si>
  <si>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</si>
  <si>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</si>
  <si>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</si>
  <si>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</si>
  <si>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</si>
  <si>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</si>
  <si>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</si>
  <si>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</si>
  <si>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</si>
  <si>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</si>
  <si>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</si>
  <si>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</si>
  <si>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</si>
  <si>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</si>
  <si>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</si>
  <si>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</si>
  <si>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</si>
  <si>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</si>
  <si>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</si>
  <si>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</si>
  <si>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</si>
  <si>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</si>
  <si>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</si>
  <si>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</si>
  <si>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</si>
  <si>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</si>
  <si>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</si>
  <si>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</si>
  <si>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</si>
  <si>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</si>
  <si>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</si>
  <si>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</si>
  <si>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</si>
  <si>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</si>
  <si>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</si>
  <si>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</si>
  <si>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</si>
  <si>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</si>
  <si>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</si>
  <si>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</si>
  <si>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</si>
  <si>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</si>
  <si>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</si>
  <si>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</si>
  <si>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</si>
  <si>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</si>
  <si>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</si>
  <si>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</si>
  <si>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</si>
  <si>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</si>
  <si>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</si>
  <si>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</si>
  <si>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</si>
  <si>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</si>
  <si>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</si>
  <si>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</si>
  <si>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</si>
  <si>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</si>
  <si>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</si>
  <si>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</si>
  <si>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</si>
  <si>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</si>
  <si>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</si>
  <si>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</si>
  <si>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</si>
  <si>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</si>
  <si>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</si>
  <si>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</si>
  <si>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</si>
  <si>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</si>
  <si>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</si>
  <si>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</si>
  <si>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</si>
  <si>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</si>
  <si>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</si>
  <si>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</si>
  <si>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</si>
  <si>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</si>
  <si>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</si>
  <si>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</si>
  <si>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</si>
  <si>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</si>
  <si>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</si>
  <si>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</si>
  <si>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</si>
  <si>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</si>
  <si>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</si>
  <si>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</si>
  <si>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</si>
  <si>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</si>
  <si>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</si>
  <si>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</si>
  <si>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</si>
  <si>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</si>
  <si>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</si>
  <si>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</si>
  <si>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</si>
  <si>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</si>
  <si>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</si>
  <si>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</si>
  <si>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</si>
  <si>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</si>
  <si>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</si>
  <si>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</si>
  <si>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</si>
  <si>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</si>
  <si>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</si>
  <si>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</si>
  <si>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</si>
  <si>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</si>
  <si>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</si>
  <si>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</si>
  <si>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</si>
  <si>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</si>
  <si>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</si>
  <si>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</si>
  <si>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</si>
  <si>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</si>
  <si>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</si>
  <si>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</si>
  <si>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</si>
  <si>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</si>
  <si>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</si>
  <si>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</si>
  <si>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</si>
  <si>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</si>
  <si>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</si>
  <si>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</si>
  <si>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</si>
  <si>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</si>
  <si>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</si>
  <si>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</si>
  <si>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</si>
  <si>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</si>
  <si>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</si>
  <si>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</si>
  <si>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</si>
  <si>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</si>
  <si>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</si>
  <si>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</si>
  <si>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</si>
  <si>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</si>
  <si>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</si>
  <si>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</si>
  <si>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</si>
  <si>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</si>
  <si>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</si>
  <si>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</si>
  <si>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</si>
  <si>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</si>
  <si>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</si>
  <si>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</si>
  <si>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</si>
  <si>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</si>
  <si>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</si>
  <si>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</si>
  <si>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</si>
  <si>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</si>
  <si>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</si>
  <si>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</si>
  <si>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</si>
  <si>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</si>
  <si>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</si>
  <si>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</si>
  <si>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</si>
  <si>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</si>
  <si>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</si>
  <si>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</si>
  <si>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</si>
  <si>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</si>
  <si>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</si>
  <si>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</si>
  <si>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</si>
  <si>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</si>
  <si>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</si>
  <si>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</si>
  <si>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</si>
  <si>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</si>
  <si>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</si>
  <si>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</si>
  <si>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</si>
  <si>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</si>
  <si>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</si>
  <si>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</si>
  <si>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</si>
  <si>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</si>
  <si>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</si>
  <si>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</si>
  <si>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</si>
  <si>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</si>
  <si>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</si>
  <si>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</si>
  <si>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</si>
  <si>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</si>
  <si>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</si>
  <si>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</si>
  <si>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</si>
  <si>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</si>
  <si>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</si>
  <si>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</si>
  <si>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</si>
  <si>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</si>
  <si>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</si>
  <si>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</si>
  <si>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</si>
  <si>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</si>
  <si>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</si>
  <si>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</si>
  <si>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</si>
  <si>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</si>
  <si>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</si>
  <si>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</si>
  <si>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</si>
  <si>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</si>
  <si>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</si>
  <si>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</si>
  <si>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</si>
  <si>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</si>
  <si>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</si>
  <si>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</si>
  <si>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</si>
  <si>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</si>
  <si>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</si>
  <si>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</si>
  <si>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</si>
  <si>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</si>
  <si>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</si>
  <si>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</si>
  <si>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</si>
  <si>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</si>
  <si>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</si>
  <si>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</si>
  <si>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</si>
  <si>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</si>
  <si>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</si>
  <si>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</si>
  <si>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</si>
  <si>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</si>
  <si>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</si>
  <si>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</si>
  <si>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</si>
  <si>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</si>
  <si>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</si>
  <si>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</si>
  <si>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</si>
  <si>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</si>
  <si>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</si>
  <si>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</si>
  <si>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</si>
  <si>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</si>
  <si>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</si>
  <si>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</si>
  <si>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</si>
  <si>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</si>
  <si>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</si>
  <si>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</si>
  <si>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</si>
  <si>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</si>
  <si>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</si>
  <si>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</si>
  <si>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</si>
  <si>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</si>
  <si>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</si>
  <si>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</si>
  <si>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</si>
  <si>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</si>
  <si>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</si>
  <si>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</si>
  <si>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</si>
  <si>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</si>
  <si>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</si>
  <si>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</si>
  <si>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</si>
  <si>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</si>
  <si>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</si>
  <si>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</si>
  <si>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</si>
  <si>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</si>
  <si>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</si>
  <si>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</si>
  <si>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</si>
  <si>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</si>
  <si>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</si>
  <si>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</si>
  <si>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</si>
  <si>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</si>
  <si>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</si>
  <si>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</si>
  <si>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</si>
  <si>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</si>
  <si>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</si>
  <si>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</si>
  <si>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</si>
  <si>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</si>
  <si>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</si>
  <si>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</si>
  <si>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</si>
  <si>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</si>
  <si>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</si>
  <si>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</si>
  <si>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</si>
  <si>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</si>
  <si>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</si>
  <si>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</si>
  <si>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</si>
  <si>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</si>
  <si>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</si>
  <si>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</si>
  <si>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</si>
  <si>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</si>
  <si>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</si>
  <si>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</si>
  <si>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</si>
  <si>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</si>
  <si>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</si>
  <si>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</si>
  <si>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</si>
  <si>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</si>
  <si>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</si>
  <si>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</si>
  <si>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</si>
  <si>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</si>
  <si>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</si>
  <si>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</si>
  <si>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</si>
  <si>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</si>
  <si>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</si>
  <si>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</si>
  <si>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</si>
  <si>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</si>
  <si>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</si>
  <si>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</si>
  <si>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</si>
  <si>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</si>
  <si>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</si>
  <si>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</si>
  <si>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</si>
  <si>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</si>
  <si>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</si>
  <si>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</si>
  <si>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</si>
  <si>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</si>
  <si>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</si>
  <si>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</si>
  <si>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</si>
  <si>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</si>
  <si>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</si>
  <si>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</si>
  <si>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</si>
  <si>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</si>
  <si>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</si>
  <si>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</si>
  <si>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</si>
  <si>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</si>
  <si>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</si>
  <si>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</si>
  <si>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</si>
  <si>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</si>
  <si>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</si>
  <si>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</si>
  <si>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</si>
  <si>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</si>
  <si>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</si>
  <si>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</si>
  <si>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</si>
  <si>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</si>
  <si>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</si>
  <si>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</si>
  <si>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</si>
  <si>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</si>
  <si>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</si>
  <si>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</si>
  <si>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</si>
  <si>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</si>
  <si>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</si>
  <si>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</si>
  <si>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</si>
  <si>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</si>
  <si>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</si>
  <si>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</si>
  <si>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</si>
  <si>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</si>
  <si>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</si>
  <si>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</si>
  <si>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</si>
  <si>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</si>
  <si>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</si>
  <si>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</si>
  <si>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</si>
  <si>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</si>
  <si>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</si>
  <si>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</si>
  <si>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</si>
  <si>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</si>
  <si>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</si>
  <si>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</si>
  <si>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</si>
  <si>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</si>
  <si>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</si>
  <si>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</si>
  <si>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</si>
  <si>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</si>
  <si>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</si>
  <si>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</si>
  <si>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</si>
  <si>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</si>
  <si>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</si>
  <si>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</si>
  <si>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</si>
  <si>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</si>
  <si>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</si>
  <si>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</si>
  <si>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</si>
  <si>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</si>
  <si>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</si>
  <si>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</si>
  <si>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</si>
  <si>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</si>
  <si>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</si>
  <si>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</si>
  <si>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</si>
  <si>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</si>
  <si>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</si>
  <si>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</si>
  <si>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</si>
  <si>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</si>
  <si>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</si>
  <si>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</si>
  <si>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</si>
  <si>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</si>
  <si>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</si>
  <si>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</si>
  <si>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</si>
  <si>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</si>
  <si>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</si>
  <si>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</si>
  <si>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</si>
  <si>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</si>
  <si>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</si>
  <si>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</si>
  <si>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</si>
  <si>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</si>
  <si>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</si>
  <si>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</si>
  <si>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</si>
  <si>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</si>
  <si>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</si>
  <si>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</si>
  <si>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</si>
  <si>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</si>
  <si>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</si>
  <si>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</si>
  <si>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</si>
  <si>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</si>
  <si>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</si>
  <si>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</si>
  <si>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</si>
  <si>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</si>
  <si>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</si>
  <si>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</si>
  <si>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</si>
  <si>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</si>
  <si>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</si>
  <si>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</si>
  <si>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</si>
  <si>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</si>
  <si>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</si>
  <si>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</si>
  <si>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</si>
  <si>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</si>
  <si>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</si>
  <si>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</si>
  <si>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</si>
  <si>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</si>
  <si>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</si>
  <si>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</si>
  <si>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</si>
  <si>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</si>
  <si>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</si>
  <si>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</si>
  <si>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</si>
  <si>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</si>
  <si>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</si>
  <si>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</si>
  <si>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</si>
  <si>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</si>
  <si>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</si>
  <si>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</si>
  <si>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</si>
  <si>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</si>
  <si>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</si>
  <si>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</si>
  <si>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</si>
  <si>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</si>
  <si>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</si>
  <si>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</si>
  <si>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</si>
  <si>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</si>
  <si>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</si>
  <si>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</si>
  <si>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</si>
  <si>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</si>
  <si>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</si>
  <si>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</si>
  <si>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</si>
  <si>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</si>
  <si>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</si>
  <si>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</si>
  <si>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</si>
  <si>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</si>
  <si>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</si>
  <si>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</si>
  <si>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</si>
  <si>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</si>
  <si>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</si>
  <si>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</si>
  <si>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</si>
  <si>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</si>
  <si>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</si>
  <si>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</si>
  <si>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</si>
  <si>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</si>
  <si>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</si>
  <si>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</si>
  <si>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</si>
  <si>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</si>
  <si>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</si>
  <si>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</si>
  <si>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</si>
  <si>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</si>
  <si>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</si>
  <si>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</si>
  <si>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</si>
  <si>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</si>
  <si>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</si>
  <si>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</si>
  <si>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</si>
  <si>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</si>
  <si>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</si>
  <si>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</si>
  <si>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</si>
  <si>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</si>
  <si>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</si>
  <si>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</si>
  <si>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</si>
  <si>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</si>
  <si>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</si>
  <si>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</si>
  <si>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</si>
  <si>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</si>
  <si>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</si>
  <si>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</si>
  <si>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</si>
  <si>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</si>
  <si>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</si>
  <si>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</si>
  <si>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</si>
  <si>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</si>
  <si>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</si>
  <si>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</si>
  <si>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</si>
  <si>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</si>
  <si>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</si>
  <si>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</si>
  <si>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</si>
  <si>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</si>
  <si>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</si>
  <si>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</si>
  <si>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</si>
  <si>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</si>
  <si>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</si>
  <si>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</si>
  <si>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</si>
  <si>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</si>
  <si>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</si>
  <si>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</si>
  <si>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</si>
  <si>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</si>
  <si>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</si>
  <si>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</si>
  <si>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</si>
  <si>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</si>
  <si>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</si>
  <si>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</si>
  <si>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</si>
  <si>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</si>
  <si>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</si>
  <si>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</si>
  <si>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</si>
  <si>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</si>
  <si>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</si>
  <si>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</si>
  <si>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</si>
  <si>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</si>
  <si>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</si>
  <si>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</si>
  <si>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</si>
  <si>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</si>
  <si>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</si>
  <si>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</si>
  <si>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</si>
  <si>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</si>
  <si>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</si>
  <si>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</si>
  <si>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</si>
  <si>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</si>
  <si>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</si>
  <si>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</si>
  <si>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</si>
  <si>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</si>
  <si>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</si>
  <si>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</si>
  <si>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</si>
  <si>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</si>
  <si>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</si>
  <si>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</si>
  <si>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</si>
  <si>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</si>
  <si>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</si>
  <si>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</si>
  <si>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</si>
  <si>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</si>
  <si>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</si>
  <si>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</si>
  <si>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</si>
  <si>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</si>
  <si>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</si>
  <si>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</si>
  <si>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</si>
  <si>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</si>
  <si>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</si>
  <si>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</si>
  <si>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</si>
  <si>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</si>
  <si>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</si>
  <si>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</si>
  <si>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</si>
  <si>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</si>
  <si>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</si>
  <si>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</si>
  <si>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</si>
  <si>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</si>
  <si>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</si>
  <si>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</si>
  <si>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</si>
  <si>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</si>
  <si>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</si>
  <si>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</si>
  <si>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</si>
  <si>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</si>
  <si>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</si>
  <si>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</si>
  <si>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</si>
  <si>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</si>
  <si>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</si>
  <si>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</si>
  <si>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</si>
  <si>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</si>
  <si>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</si>
  <si>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</si>
  <si>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</si>
  <si>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</si>
  <si>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</si>
  <si>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</si>
  <si>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</si>
  <si>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</si>
  <si>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</si>
  <si>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</si>
  <si>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</si>
  <si>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</si>
  <si>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</si>
  <si>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</si>
  <si>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</si>
  <si>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</si>
  <si>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</si>
  <si>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</si>
  <si>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</si>
  <si>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</si>
  <si>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</si>
  <si>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</si>
  <si>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</si>
  <si>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</si>
  <si>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</si>
  <si>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</si>
  <si>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</si>
  <si>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</si>
  <si>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</si>
  <si>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</si>
  <si>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</si>
  <si>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</si>
  <si>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</si>
  <si>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</si>
  <si>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</si>
  <si>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</si>
  <si>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</si>
  <si>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</si>
  <si>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</si>
  <si>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</si>
  <si>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</si>
  <si>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</si>
  <si>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</si>
  <si>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</si>
  <si>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</si>
  <si>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</si>
  <si>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</si>
  <si>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</si>
  <si>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</si>
  <si>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</si>
  <si>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</si>
  <si>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</si>
  <si>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</si>
  <si>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</si>
  <si>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</si>
  <si>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</si>
  <si>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</si>
  <si>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</si>
  <si>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</si>
  <si>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</si>
  <si>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</si>
  <si>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</si>
  <si>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</si>
  <si>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</si>
  <si>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</si>
  <si>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</si>
  <si>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</si>
  <si>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</si>
  <si>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</si>
  <si>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</si>
  <si>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</si>
  <si>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</si>
  <si>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</si>
  <si>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</si>
  <si>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</si>
  <si>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</si>
  <si>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</si>
  <si>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</si>
  <si>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</si>
  <si>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</si>
  <si>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</si>
  <si>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</si>
  <si>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</si>
  <si>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</si>
  <si>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</si>
  <si>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</si>
  <si>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</si>
  <si>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</si>
  <si>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</si>
  <si>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</si>
  <si>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</si>
  <si>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</si>
  <si>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</si>
  <si>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</si>
  <si>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</si>
  <si>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</si>
  <si>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</si>
  <si>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</si>
  <si>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</si>
  <si>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</si>
  <si>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</si>
  <si>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</si>
  <si>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</si>
  <si>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</si>
  <si>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</si>
  <si>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</si>
  <si>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</si>
  <si>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</si>
  <si>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</si>
  <si>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</si>
  <si>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</si>
  <si>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</si>
  <si>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</si>
  <si>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</si>
  <si>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</si>
  <si>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</si>
  <si>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</si>
  <si>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</si>
  <si>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</si>
  <si>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</si>
  <si>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</si>
  <si>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</si>
  <si>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</si>
  <si>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</si>
  <si>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</si>
  <si>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</si>
  <si>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</si>
  <si>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</si>
  <si>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</si>
  <si>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</si>
  <si>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</si>
  <si>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</si>
  <si>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</si>
  <si>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</si>
  <si>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</si>
  <si>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</si>
  <si>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</si>
  <si>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</si>
  <si>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</si>
  <si>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</si>
  <si>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</si>
  <si>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</si>
  <si>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</si>
  <si>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</si>
  <si>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</si>
  <si>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</si>
  <si>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</si>
  <si>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</si>
  <si>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</si>
  <si>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</si>
  <si>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</si>
  <si>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</si>
  <si>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</si>
  <si>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</si>
  <si>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</si>
  <si>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</si>
  <si>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</si>
  <si>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</si>
  <si>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</si>
  <si>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</si>
  <si>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</si>
  <si>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</si>
  <si>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</si>
  <si>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</si>
  <si>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</si>
  <si>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</si>
  <si>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</si>
  <si>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</si>
  <si>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</si>
  <si>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</si>
  <si>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</si>
  <si>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</si>
  <si>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</si>
  <si>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</si>
  <si>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</si>
  <si>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</si>
  <si>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</si>
  <si>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</si>
  <si>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</si>
  <si>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</si>
  <si>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</si>
  <si>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</si>
  <si>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</si>
  <si>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</si>
  <si>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</si>
  <si>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</si>
  <si>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</si>
  <si>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</si>
  <si>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</si>
  <si>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</si>
  <si>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</si>
  <si>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</si>
  <si>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</si>
  <si>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</si>
  <si>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</si>
  <si>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</si>
  <si>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</si>
  <si>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</si>
  <si>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</si>
  <si>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</si>
  <si>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</si>
  <si>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</si>
  <si>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</si>
  <si>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</si>
  <si>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</si>
  <si>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</si>
  <si>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</si>
  <si>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</si>
  <si>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</si>
  <si>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</si>
  <si>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</si>
  <si>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</si>
  <si>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</si>
  <si>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</si>
  <si>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</si>
  <si>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</si>
  <si>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</si>
  <si>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</si>
  <si>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</si>
  <si>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</si>
  <si>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</si>
  <si>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</si>
  <si>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</si>
  <si>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</si>
  <si>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</si>
  <si>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</si>
  <si>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</si>
  <si>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</si>
  <si>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</si>
  <si>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</si>
  <si>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</si>
  <si>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</si>
  <si>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</si>
  <si>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</si>
  <si>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</si>
  <si>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</si>
  <si>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</si>
  <si>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</si>
  <si>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</si>
  <si>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</si>
  <si>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</si>
  <si>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</si>
  <si>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</si>
  <si>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</si>
  <si>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</si>
  <si>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</si>
  <si>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</si>
  <si>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</si>
  <si>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</si>
  <si>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</si>
  <si>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</si>
  <si>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</si>
  <si>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</si>
  <si>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</si>
  <si>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</si>
  <si>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</si>
  <si>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</si>
  <si>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</si>
  <si>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</si>
  <si>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</si>
  <si>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</si>
  <si>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</si>
  <si>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</si>
  <si>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</si>
  <si>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</si>
  <si>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</si>
  <si>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</si>
  <si>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</si>
  <si>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</si>
  <si>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</si>
  <si>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</si>
  <si>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</si>
  <si>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</si>
  <si>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</si>
  <si>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</si>
  <si>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</si>
  <si>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</si>
  <si>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</si>
  <si>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</si>
  <si>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</si>
  <si>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</si>
  <si>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</si>
  <si>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</si>
  <si>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</si>
  <si>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</si>
  <si>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</si>
  <si>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</si>
  <si>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</si>
  <si>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</si>
  <si>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</si>
  <si>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</si>
  <si>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</si>
  <si>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</si>
  <si>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</si>
  <si>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</si>
  <si>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</si>
  <si>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</si>
  <si>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</si>
  <si>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</si>
  <si>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</si>
  <si>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</si>
  <si>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</si>
  <si>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</si>
  <si>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</si>
  <si>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</si>
  <si>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</si>
  <si>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</si>
  <si>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</si>
  <si>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</si>
  <si>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</si>
  <si>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</si>
  <si>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</si>
  <si>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</si>
  <si>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</si>
  <si>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</si>
  <si>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</si>
  <si>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</si>
  <si>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</si>
  <si>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</si>
  <si>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</si>
  <si>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</si>
  <si>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</si>
  <si>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</si>
  <si>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</si>
  <si>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</si>
  <si>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</si>
  <si>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</si>
  <si>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</si>
  <si>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</si>
  <si>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</si>
  <si>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</si>
  <si>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</si>
  <si>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</si>
  <si>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</si>
  <si>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</si>
  <si>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</si>
  <si>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</si>
  <si>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</si>
  <si>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</si>
  <si>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</si>
  <si>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</si>
  <si>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</si>
  <si>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</si>
  <si>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</si>
  <si>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</si>
  <si>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</si>
  <si>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</si>
  <si>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</si>
  <si>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</si>
  <si>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</si>
  <si>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</si>
  <si>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</si>
  <si>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</si>
  <si>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</si>
  <si>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</si>
  <si>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</si>
  <si>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</si>
  <si>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</si>
  <si>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</si>
  <si>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</si>
  <si>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</si>
  <si>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</si>
  <si>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</si>
  <si>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</si>
  <si>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</si>
  <si>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</si>
  <si>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</si>
  <si>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</si>
  <si>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</si>
  <si>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</si>
  <si>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</si>
  <si>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</si>
  <si>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</si>
  <si>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</si>
  <si>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</si>
  <si>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</si>
  <si>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</si>
  <si>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</si>
  <si>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</si>
  <si>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</si>
  <si>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</si>
  <si>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</si>
  <si>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</si>
  <si>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</si>
  <si>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</si>
  <si>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</si>
  <si>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</si>
  <si>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</si>
  <si>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</si>
  <si>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</si>
  <si>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</si>
  <si>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</si>
  <si>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</si>
  <si>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</si>
  <si>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</si>
  <si>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</si>
  <si>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</si>
  <si>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</si>
  <si>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</si>
  <si>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</si>
  <si>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</si>
  <si>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</si>
  <si>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</si>
  <si>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</si>
  <si>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</si>
  <si>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</si>
  <si>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</si>
  <si>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</si>
  <si>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</si>
  <si>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</si>
  <si>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</si>
  <si>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</si>
  <si>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</si>
  <si>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</si>
  <si>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</si>
  <si>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</si>
  <si>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</si>
  <si>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</si>
  <si>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</si>
  <si>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</si>
  <si>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</si>
  <si>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</si>
  <si>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</si>
  <si>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</si>
  <si>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</si>
  <si>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</si>
  <si>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</si>
  <si>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</si>
  <si>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</si>
  <si>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</si>
  <si>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</si>
  <si>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</si>
  <si>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</si>
  <si>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</si>
  <si>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</si>
  <si>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</si>
  <si>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</si>
  <si>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</si>
  <si>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</si>
  <si>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</si>
  <si>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</si>
  <si>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</si>
  <si>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</si>
  <si>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</si>
  <si>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</si>
  <si>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</si>
  <si>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</si>
  <si>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</si>
  <si>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</si>
  <si>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</si>
  <si>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</si>
  <si>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</si>
  <si>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</si>
  <si>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</si>
  <si>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</si>
  <si>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</si>
  <si>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</si>
  <si>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</si>
  <si>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</si>
  <si>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</si>
  <si>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</si>
  <si>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</si>
  <si>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</si>
  <si>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</si>
  <si>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</si>
  <si>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</si>
  <si>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</si>
  <si>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</si>
  <si>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</si>
  <si>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</si>
  <si>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</si>
  <si>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</si>
  <si>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</si>
  <si>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</si>
  <si>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</si>
  <si>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</si>
  <si>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</si>
  <si>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</si>
  <si>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</si>
  <si>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</si>
  <si>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</si>
  <si>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</si>
  <si>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</si>
  <si>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</si>
  <si>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</si>
  <si>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</si>
  <si>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</si>
  <si>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</si>
  <si>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</si>
  <si>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</si>
  <si>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</si>
  <si>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</si>
  <si>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</si>
  <si>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</si>
  <si>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</si>
  <si>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</si>
  <si>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</si>
  <si>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</si>
  <si>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</si>
  <si>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</si>
  <si>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</si>
  <si>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</si>
  <si>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</si>
  <si>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</si>
  <si>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</si>
  <si>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</si>
  <si>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</si>
  <si>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</si>
  <si>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</si>
  <si>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</si>
  <si>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</si>
  <si>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</si>
  <si>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</si>
  <si>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</si>
  <si>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</si>
  <si>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</si>
  <si>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</si>
  <si>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</si>
  <si>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</si>
  <si>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</si>
  <si>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</si>
  <si>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</si>
  <si>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</si>
  <si>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</si>
  <si>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</si>
  <si>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</si>
  <si>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</si>
  <si>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</si>
  <si>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</si>
  <si>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</si>
  <si>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</si>
  <si>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</si>
  <si>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</si>
  <si>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</si>
  <si>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</si>
  <si>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</si>
  <si>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</si>
  <si>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</si>
  <si>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</si>
  <si>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</si>
  <si>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</si>
  <si>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</si>
  <si>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</si>
  <si>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</si>
  <si>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</si>
  <si>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</si>
  <si>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</si>
  <si>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</si>
  <si>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</si>
  <si>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</si>
  <si>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</si>
  <si>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</si>
  <si>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</si>
  <si>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</si>
  <si>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</si>
  <si>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</si>
  <si>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</si>
  <si>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</si>
  <si>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</si>
  <si>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</si>
  <si>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</si>
  <si>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</si>
  <si>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</si>
  <si>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</si>
  <si>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</si>
  <si>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</si>
  <si>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</si>
  <si>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</si>
  <si>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</si>
  <si>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</si>
  <si>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</si>
  <si>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</si>
  <si>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</si>
  <si>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</si>
  <si>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</si>
  <si>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</si>
  <si>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</si>
  <si>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</si>
  <si>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</si>
  <si>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</si>
  <si>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</si>
  <si>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</si>
  <si>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</si>
  <si>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</si>
  <si>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</si>
  <si>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</si>
  <si>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</si>
  <si>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</si>
  <si>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</si>
  <si>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</si>
  <si>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</si>
  <si>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</si>
  <si>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</si>
  <si>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</si>
  <si>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</si>
  <si>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</si>
  <si>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</si>
  <si>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</si>
  <si>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</si>
  <si>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</si>
  <si>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</si>
  <si>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</si>
  <si>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</si>
  <si>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</si>
  <si>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</si>
  <si>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</si>
  <si>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</si>
  <si>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</si>
  <si>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</si>
  <si>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</si>
  <si>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</si>
  <si>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</si>
  <si>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</si>
  <si>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</si>
  <si>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</si>
  <si>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</si>
  <si>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</si>
  <si>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</si>
  <si>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</si>
  <si>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</si>
  <si>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</si>
  <si>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</si>
  <si>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</si>
  <si>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</si>
  <si>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</si>
  <si>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</si>
  <si>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</si>
  <si>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</si>
  <si>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</si>
  <si>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</si>
  <si>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</si>
  <si>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</si>
  <si>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</si>
  <si>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</si>
  <si>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</si>
  <si>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</si>
  <si>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</si>
  <si>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</si>
  <si>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</si>
  <si>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</si>
  <si>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</si>
  <si>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</si>
  <si>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</si>
  <si>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</si>
  <si>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</si>
  <si>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</si>
  <si>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</si>
  <si>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</si>
  <si>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</si>
  <si>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</si>
  <si>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</si>
  <si>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</si>
  <si>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</si>
  <si>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</si>
  <si>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</si>
  <si>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</si>
  <si>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</si>
  <si>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</si>
  <si>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</si>
  <si>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</si>
  <si>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</si>
  <si>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</si>
  <si>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</si>
  <si>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</si>
  <si>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</si>
  <si>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</si>
  <si>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</si>
  <si>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</si>
  <si>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</si>
  <si>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</si>
  <si>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</si>
  <si>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</si>
  <si>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</si>
  <si>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</si>
  <si>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</si>
  <si>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</si>
  <si>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</si>
  <si>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</si>
  <si>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</si>
  <si>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</si>
  <si>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</si>
  <si>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</si>
  <si>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</si>
  <si>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</si>
  <si>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</si>
  <si>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</si>
  <si>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</si>
  <si>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</si>
  <si>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</si>
  <si>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</si>
  <si>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</si>
  <si>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</si>
  <si>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</si>
  <si>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</si>
  <si>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</si>
  <si>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</si>
  <si>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</si>
  <si>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</si>
  <si>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</si>
  <si>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</si>
  <si>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</si>
  <si>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</si>
  <si>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</si>
  <si>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</si>
  <si>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</si>
  <si>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</si>
  <si>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</si>
  <si>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</si>
  <si>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</si>
  <si>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</si>
  <si>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</si>
  <si>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</si>
  <si>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</si>
  <si>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</si>
  <si>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</si>
  <si>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</si>
  <si>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</si>
  <si>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</si>
  <si>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</si>
  <si>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</si>
  <si>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</si>
  <si>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</si>
  <si>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</si>
  <si>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</si>
  <si>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</si>
  <si>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</si>
  <si>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</si>
  <si>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</si>
  <si>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</si>
  <si>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</si>
  <si>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</si>
  <si>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</si>
  <si>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</si>
  <si>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</si>
  <si>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</si>
  <si>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</si>
  <si>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</si>
  <si>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</si>
  <si>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</si>
  <si>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</si>
  <si>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</si>
  <si>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</si>
  <si>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</si>
  <si>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</si>
  <si>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</si>
  <si>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</si>
  <si>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</si>
  <si>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</si>
  <si>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</si>
  <si>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</si>
  <si>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</si>
  <si>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</si>
  <si>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</si>
  <si>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</si>
  <si>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</si>
  <si>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</si>
  <si>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</si>
  <si>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</si>
  <si>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</si>
  <si>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</si>
  <si>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</si>
  <si>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</si>
  <si>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</si>
  <si>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</si>
  <si>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</si>
  <si>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</si>
  <si>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</si>
  <si>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</si>
  <si>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</si>
  <si>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</si>
  <si>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</si>
  <si>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</si>
  <si>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</si>
  <si>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</si>
  <si>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</si>
  <si>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</si>
  <si>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</si>
  <si>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</si>
  <si>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</si>
  <si>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</si>
  <si>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</si>
  <si>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</si>
  <si>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</si>
  <si>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</si>
  <si>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</si>
  <si>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</si>
  <si>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</si>
  <si>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</si>
  <si>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</si>
  <si>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</si>
  <si>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</si>
  <si>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</si>
  <si>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</si>
  <si>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</si>
  <si>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</si>
  <si>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</si>
  <si>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</si>
  <si>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</si>
  <si>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</si>
  <si>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</si>
  <si>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</si>
  <si>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</si>
  <si>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</si>
  <si>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</si>
  <si>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</si>
  <si>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</si>
  <si>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</si>
  <si>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</si>
  <si>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</si>
  <si>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</si>
  <si>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</si>
  <si>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</si>
  <si>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</si>
  <si>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</si>
  <si>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</si>
  <si>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</si>
  <si>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</si>
  <si>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</si>
  <si>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</si>
  <si>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</si>
  <si>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</si>
  <si>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</si>
  <si>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</si>
  <si>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</si>
  <si>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</si>
  <si>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</si>
  <si>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</si>
  <si>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</si>
  <si>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</si>
  <si>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</si>
  <si>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</si>
  <si>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</si>
  <si>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</si>
  <si>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</si>
  <si>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</si>
  <si>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</si>
  <si>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</si>
  <si>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</si>
  <si>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</si>
  <si>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</si>
  <si>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</si>
  <si>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</si>
  <si>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</si>
  <si>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</si>
  <si>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</si>
  <si>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</si>
  <si>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</si>
  <si>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</si>
  <si>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</si>
  <si>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</si>
  <si>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</si>
  <si>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</si>
  <si>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</si>
  <si>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</si>
  <si>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</si>
  <si>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</si>
  <si>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</si>
  <si>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</si>
  <si>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</si>
  <si>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</si>
  <si>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</si>
  <si>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</si>
  <si>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</si>
  <si>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</si>
  <si>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</si>
  <si>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</si>
  <si>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</si>
  <si>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</si>
  <si>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</si>
  <si>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</si>
  <si>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</si>
  <si>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</si>
  <si>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</si>
  <si>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</si>
  <si>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</si>
  <si>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</si>
  <si>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</si>
  <si>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</si>
  <si>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</si>
  <si>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</si>
  <si>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</si>
  <si>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</si>
  <si>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</si>
  <si>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</si>
  <si>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</si>
  <si>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</si>
  <si>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</si>
  <si>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</si>
  <si>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</si>
  <si>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</si>
  <si>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</si>
  <si>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</si>
  <si>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</si>
  <si>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</si>
  <si>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</si>
  <si>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</si>
  <si>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</si>
  <si>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</si>
  <si>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</si>
  <si>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</si>
  <si>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</si>
  <si>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</si>
  <si>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</si>
  <si>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</si>
  <si>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</si>
  <si>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</si>
  <si>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</si>
  <si>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</si>
  <si>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</si>
  <si>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</si>
  <si>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</si>
  <si>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</si>
  <si>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</si>
  <si>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</si>
  <si>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</si>
  <si>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</si>
  <si>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</si>
  <si>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</si>
  <si>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</si>
  <si>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</si>
  <si>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</si>
  <si>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</si>
  <si>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</si>
  <si>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</si>
  <si>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</si>
  <si>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</si>
  <si>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</si>
  <si>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</si>
  <si>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</si>
  <si>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</si>
  <si>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</si>
  <si>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</si>
  <si>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</si>
  <si>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</si>
  <si>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</si>
  <si>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</si>
  <si>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</si>
  <si>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</si>
  <si>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</si>
  <si>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</si>
  <si>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</si>
  <si>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</si>
  <si>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</si>
  <si>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</si>
  <si>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</si>
  <si>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</si>
  <si>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</si>
  <si>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</si>
  <si>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</si>
  <si>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</si>
  <si>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</si>
  <si>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</si>
  <si>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</si>
  <si>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</si>
  <si>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</si>
  <si>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</si>
  <si>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</si>
  <si>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</si>
  <si>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</si>
  <si>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</si>
  <si>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</si>
  <si>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</si>
  <si>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</si>
  <si>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</si>
  <si>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</si>
  <si>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</si>
  <si>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</si>
  <si>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</si>
  <si>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</si>
  <si>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</si>
  <si>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</si>
  <si>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</si>
  <si>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</si>
  <si>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</si>
  <si>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</si>
  <si>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</si>
  <si>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</si>
  <si>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</si>
  <si>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</si>
  <si>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</si>
  <si>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</si>
  <si>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</si>
  <si>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</si>
  <si>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</si>
  <si>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</si>
  <si>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</si>
  <si>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</si>
  <si>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</si>
  <si>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</si>
  <si>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</si>
  <si>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</si>
  <si>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</si>
  <si>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</si>
  <si>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</si>
  <si>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</si>
  <si>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</si>
  <si>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</si>
  <si>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</si>
  <si>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</si>
  <si>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</si>
  <si>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</si>
  <si>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</si>
  <si>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</si>
  <si>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</si>
  <si>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</si>
  <si>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</si>
  <si>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</si>
  <si>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</si>
  <si>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</si>
  <si>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</si>
  <si>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</si>
  <si>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</si>
  <si>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</si>
  <si>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</si>
  <si>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</si>
  <si>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</si>
  <si>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</si>
  <si>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</si>
  <si>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</si>
  <si>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</si>
  <si>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</si>
  <si>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</si>
  <si>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</si>
  <si>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</si>
  <si>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</si>
  <si>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</si>
  <si>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</si>
  <si>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</si>
  <si>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</si>
  <si>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</si>
  <si>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</si>
  <si>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</si>
  <si>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</si>
  <si>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</si>
  <si>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</si>
  <si>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</si>
  <si>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</si>
  <si>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</si>
  <si>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</si>
  <si>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</si>
  <si>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</si>
  <si>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</si>
  <si>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</si>
  <si>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</si>
  <si>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</si>
  <si>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</si>
  <si>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</si>
  <si>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</si>
  <si>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</si>
  <si>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</si>
  <si>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</si>
  <si>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</si>
  <si>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</si>
  <si>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</si>
  <si>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</si>
  <si>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</si>
  <si>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</si>
  <si>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</si>
  <si>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</si>
  <si>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</si>
  <si>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</si>
  <si>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</si>
  <si>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</si>
  <si>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</si>
  <si>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</si>
  <si>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</si>
  <si>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</si>
  <si>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</si>
  <si>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</si>
  <si>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</si>
  <si>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</si>
  <si>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</si>
  <si>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</si>
  <si>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</si>
  <si>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</si>
  <si>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</si>
  <si>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</si>
  <si>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</si>
  <si>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</si>
  <si>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</si>
  <si>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</si>
  <si>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</si>
  <si>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</si>
  <si>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</si>
  <si>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</si>
  <si>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</si>
  <si>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</si>
  <si>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</si>
  <si>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</si>
  <si>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</si>
  <si>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</si>
  <si>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</si>
  <si>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</si>
  <si>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</si>
  <si>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</si>
  <si>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</si>
  <si>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</si>
  <si>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</si>
  <si>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</si>
  <si>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</si>
  <si>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</si>
  <si>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</si>
  <si>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</si>
  <si>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</si>
  <si>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</si>
  <si>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</si>
  <si>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</si>
  <si>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</si>
  <si>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</si>
  <si>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</si>
  <si>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</si>
  <si>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</si>
  <si>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</si>
  <si>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</si>
  <si>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</si>
  <si>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</si>
  <si>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</si>
  <si>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</si>
  <si>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</si>
  <si>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</si>
  <si>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</si>
  <si>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</si>
  <si>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</si>
  <si>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</si>
  <si>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</si>
  <si>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</si>
  <si>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</si>
  <si>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</si>
  <si>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</si>
  <si>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</si>
  <si>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</si>
  <si>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</si>
  <si>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</si>
  <si>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</si>
  <si>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</si>
  <si>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</si>
  <si>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</si>
  <si>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</si>
  <si>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</si>
  <si>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</si>
  <si>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</si>
  <si>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</si>
  <si>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</si>
  <si>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</si>
  <si>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</si>
  <si>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</si>
  <si>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</si>
  <si>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</si>
  <si>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</si>
  <si>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</si>
  <si>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</si>
  <si>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</si>
  <si>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</si>
  <si>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</si>
  <si>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</si>
  <si>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</si>
  <si>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</si>
  <si>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</si>
  <si>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</si>
  <si>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</si>
  <si>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</si>
  <si>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</si>
  <si>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</si>
  <si>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</si>
  <si>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</si>
  <si>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</si>
  <si>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</si>
  <si>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</si>
  <si>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</si>
  <si>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</si>
  <si>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</si>
  <si>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</si>
  <si>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</si>
  <si>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</si>
  <si>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</si>
  <si>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</si>
  <si>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</si>
  <si>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</si>
  <si>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</si>
  <si>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</si>
  <si>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</si>
  <si>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</si>
  <si>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</si>
  <si>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</si>
  <si>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</si>
  <si>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</si>
  <si>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</si>
  <si>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</si>
  <si>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</si>
  <si>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</si>
  <si>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</si>
  <si>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</si>
  <si>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</si>
  <si>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</si>
  <si>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</si>
  <si>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</si>
  <si>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</si>
  <si>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</si>
  <si>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</si>
  <si>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</si>
  <si>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</si>
  <si>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</si>
  <si>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</si>
  <si>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</si>
  <si>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</si>
  <si>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</si>
  <si>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</si>
  <si>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</si>
  <si>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</si>
  <si>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</si>
  <si>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</si>
  <si>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</si>
  <si>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</si>
  <si>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</si>
  <si>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</si>
  <si>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</si>
  <si>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</si>
  <si>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</si>
  <si>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</si>
  <si>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</si>
  <si>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</si>
  <si>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</si>
  <si>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</si>
  <si>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</si>
  <si>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</si>
  <si>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</si>
  <si>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</si>
  <si>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</si>
  <si>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</si>
  <si>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</si>
  <si>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</si>
  <si>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</si>
  <si>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</si>
  <si>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</si>
  <si>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</si>
  <si>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</si>
  <si>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</si>
  <si>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</si>
  <si>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</si>
  <si>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</si>
  <si>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</si>
  <si>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</si>
  <si>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</si>
  <si>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</si>
  <si>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</si>
  <si>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</si>
  <si>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</si>
  <si>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</si>
  <si>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</si>
  <si>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</si>
  <si>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</si>
  <si>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</si>
  <si>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</si>
  <si>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</si>
  <si>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</si>
  <si>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</si>
  <si>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</si>
  <si>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</si>
  <si>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</si>
  <si>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</si>
  <si>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</si>
  <si>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</si>
  <si>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</si>
  <si>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</si>
  <si>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</si>
  <si>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</si>
  <si>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</si>
  <si>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</si>
  <si>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</si>
  <si>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</si>
  <si>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</si>
  <si>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</si>
  <si>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</si>
  <si>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</si>
  <si>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</si>
  <si>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</si>
  <si>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</si>
  <si>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</si>
  <si>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</si>
  <si>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</si>
  <si>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</si>
  <si>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</si>
  <si>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</si>
  <si>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</si>
  <si>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</si>
  <si>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</si>
  <si>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</si>
  <si>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</si>
  <si>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</si>
  <si>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</si>
  <si>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</si>
  <si>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</si>
  <si>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</si>
  <si>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</si>
  <si>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</si>
  <si>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</si>
  <si>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</si>
  <si>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</si>
  <si>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</si>
  <si>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</si>
  <si>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</si>
  <si>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</si>
  <si>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</si>
  <si>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</si>
  <si>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</si>
  <si>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</si>
  <si>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</si>
  <si>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</si>
  <si>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</si>
  <si>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</si>
  <si>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</si>
  <si>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</si>
  <si>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</si>
  <si>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</si>
  <si>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</si>
  <si>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</si>
  <si>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</si>
  <si>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</si>
  <si>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</si>
  <si>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</si>
  <si>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</si>
  <si>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</si>
  <si>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</si>
  <si>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</si>
  <si>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</si>
  <si>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</si>
  <si>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</si>
  <si>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</si>
  <si>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</si>
  <si>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</si>
  <si>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</si>
  <si>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</si>
  <si>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</si>
  <si>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</si>
  <si>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</si>
  <si>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</si>
  <si>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</si>
  <si>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</si>
  <si>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</si>
  <si>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</si>
  <si>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</si>
  <si>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</si>
  <si>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</si>
  <si>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</si>
  <si>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</si>
  <si>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</si>
  <si>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</si>
  <si>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</si>
  <si>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</si>
  <si>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</si>
  <si>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</si>
  <si>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</si>
  <si>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</si>
  <si>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</si>
  <si>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</si>
  <si>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</si>
  <si>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</si>
  <si>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</si>
  <si>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</si>
  <si>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</si>
  <si>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</si>
  <si>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</si>
  <si>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</si>
  <si>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</si>
  <si>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</si>
  <si>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</si>
  <si>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</si>
  <si>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</si>
  <si>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</si>
  <si>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</si>
  <si>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</si>
  <si>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</si>
  <si>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</si>
  <si>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</si>
  <si>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</si>
  <si>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</si>
  <si>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</si>
  <si>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</si>
  <si>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</si>
  <si>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</si>
  <si>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</si>
  <si>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</si>
  <si>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</si>
  <si>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</si>
  <si>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</si>
  <si>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</si>
  <si>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</si>
  <si>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</si>
  <si>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</si>
  <si>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</si>
  <si>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</si>
  <si>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</si>
  <si>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</si>
  <si>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</si>
  <si>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</si>
  <si>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</si>
  <si>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</si>
  <si>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</si>
  <si>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</si>
  <si>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</si>
  <si>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</si>
  <si>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</si>
  <si>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</si>
  <si>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</si>
  <si>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</si>
  <si>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</si>
  <si>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</si>
  <si>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</si>
  <si>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</si>
  <si>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</si>
  <si>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</si>
  <si>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</si>
  <si>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</si>
  <si>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</si>
  <si>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</si>
  <si>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</si>
  <si>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</si>
  <si>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</si>
  <si>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</si>
  <si>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</si>
  <si>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</si>
  <si>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</si>
  <si>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</si>
  <si>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</si>
  <si>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</si>
  <si>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</si>
  <si>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</si>
  <si>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</si>
  <si>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</si>
  <si>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</si>
  <si>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</si>
  <si>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</si>
  <si>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</si>
  <si>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</si>
  <si>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</si>
  <si>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</si>
  <si>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</si>
  <si>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</si>
  <si>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</si>
  <si>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</si>
  <si>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</si>
  <si>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</si>
  <si>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</si>
  <si>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</si>
  <si>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</si>
  <si>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</si>
  <si>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</si>
  <si>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</si>
  <si>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</si>
  <si>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</si>
  <si>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</si>
  <si>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</si>
  <si>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</si>
  <si>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</si>
  <si>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</si>
  <si>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</si>
  <si>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</si>
  <si>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</si>
  <si>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</si>
  <si>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</si>
  <si>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 xml:space="preserve">Restored by PG </t>
  </si>
  <si>
    <t>PCM-20251120-00000778</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</si>
  <si>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</si>
  <si>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</si>
  <si>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</si>
  <si>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</si>
  <si>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</si>
  <si>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</si>
  <si>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</si>
  <si>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</si>
  <si>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</si>
  <si>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</si>
  <si>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</si>
  <si>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</si>
  <si>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</si>
  <si>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</si>
  <si>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10 Mins</t>
  </si>
  <si>
    <t>PCM-20251120-00000841</t>
  </si>
  <si>
    <t>PCM-20251120-00000889</t>
  </si>
  <si>
    <t>EM Team on the way ETA: 60 Mins</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</si>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</sst>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6" fillId="0" borderId="8" xfId="0" applyFont="1" applyBorder="1"/>
    <xf numFmtId="0" fontId="20" fillId="9" borderId="10" xfId="0" applyFont="1" applyFill="1" applyBorder="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318.5022599537042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1.6067824071797077E-2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45981.45068587963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45981.45068587963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45981.45068587963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45981.45068587963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45981.45068587963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45981.45068587963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45981.45068587963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45981.45068587963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45981.45068587963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45981.45068587963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45981.45068587963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45981.45068587963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45981.45068587963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45981.45068587963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45981.45068587963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45981.45068587963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45981.45068587963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45981.45068587963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45981.45068587963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45981.45068587963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45981.45068587963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45981.45068587963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45981.45068587963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45981.45068587963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45981.45068587963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45981.45068587963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45981.45068587963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45981.45068587963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45981.45068587963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45981.45068587963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45981.45068587963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45981.45068587963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45981.45068587963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45981.45068587963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45981.45068587963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45981.45068587963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45981.45068587963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45981.45068587963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45981.45068587963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45981.45068587963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45981.45068587963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45981.45068587963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45981.45068587963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45981.45068587963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45981.45068587963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45981.45068587963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45981.45068587963</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45981.45068587963</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45981.45068587963</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45981.45068587963</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45981.45068587963</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45981.45068587963</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45981.45068587963</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45981.45068587963</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45981.45068587963</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B8433AAA-B988-478D-A5D8-5E9DB0E2BA44}"/>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workbookViewId="0">
      <pane ySplit="1" topLeftCell="C2" activePane="bottomLeft" state="frozen"/>
      <selection pane="bottomLeft" activeCell="D13" sqref="D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156.45084791666886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9" customFormat="1" ht="31.5" customHeight="1">
      <c r="A4" s="151" t="s">
        <v>39107</v>
      </c>
      <c r="B4" s="61" t="str">
        <f>IFERROR(VLOOKUP(D4,DB!A:K,11,0),"")</f>
        <v>R2</v>
      </c>
      <c r="C4" s="61">
        <v>2</v>
      </c>
      <c r="D4" s="85" t="s">
        <v>373</v>
      </c>
      <c r="E4" s="84" t="s">
        <v>39021</v>
      </c>
      <c r="F4" s="74">
        <v>45981.353067129632</v>
      </c>
      <c r="G4" s="75">
        <f ca="1">IFERROR(NOW()-F4,"-")</f>
        <v>9.7618749998218846E-2</v>
      </c>
      <c r="H4" s="74">
        <v>45981.332928240743</v>
      </c>
      <c r="I4" s="61" t="str">
        <f>IFERROR(VLOOKUP(D4,DB!A:F,6,0),"")</f>
        <v>SCECO</v>
      </c>
      <c r="J4" s="61" t="str">
        <f>IFERROR(VLOOKUP(D4,DB!A:G,7,0),"")</f>
        <v>Vandalized</v>
      </c>
      <c r="K4" s="85" t="s">
        <v>39108</v>
      </c>
      <c r="L4" s="61" t="str">
        <f>IFERROR(VLOOKUP(D4,DB!A:I,9,0),"")</f>
        <v>Zain</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50"/>
    </row>
    <row r="5" spans="1:88" ht="31.5" customHeight="1">
      <c r="A5" s="101" t="s">
        <v>39109</v>
      </c>
      <c r="B5" s="18" t="str">
        <f>IFERROR(VLOOKUP(D5,DB!A:K,11,0),"")</f>
        <v>R2</v>
      </c>
      <c r="C5" s="18">
        <v>2</v>
      </c>
      <c r="D5" s="18" t="s">
        <v>25918</v>
      </c>
      <c r="E5" s="84" t="s">
        <v>39021</v>
      </c>
      <c r="F5" s="103">
        <v>45981.371932870374</v>
      </c>
      <c r="G5" s="104">
        <f ca="1">IFERROR(NOW()-F5,"-")</f>
        <v>7.8753009256615769E-2</v>
      </c>
      <c r="H5" s="103">
        <v>45981.343460648146</v>
      </c>
      <c r="I5" s="18" t="str">
        <f>IFERROR(VLOOKUP(D5,DB!A:F,6,0),"")</f>
        <v>SCECO</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45981.45068587963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45981.45068587963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45981.45068587963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45981.45068587963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45981.45068587963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45981.45068587963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45981.45068587963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45981.45068587963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45981.45068587963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45981.45068587963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45981.45068587963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45981.45068587963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45981.45068587963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45981.45068587963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45981.45068587963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45981.45068587963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45981.45068587963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45981.45068587963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45981.45068587963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45981.45068587963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45981.45068587963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45981.45068587963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45981.45068587963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45981.45068587963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45981.45068587963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45981.45068587963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45981.45068587963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45981.45068587963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45981.45068587963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45981.45068587963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45981.45068587963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45981.45068587963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45981.45068587963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45981.45068587963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45981.45068587963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45981.45068587963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45981.45068587963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45981.45068587963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45981.45068587963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45981.45068587963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45981.45068587963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45981.45068587963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45981.45068587963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45981.45068587963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45981.45068587963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45981.45068587963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45981.45068587963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45981.45068587963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45981.45068587963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45981.45068587963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45981.45068587963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45981.45068587963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45981.45068587963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45981.45068587963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45981.45068587963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45981.45068587963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45981.45068587963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45981.45068587963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45981.45068587963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45981.45068587963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45981.45068587963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45981.45068587963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45981.45068587963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45981.45068587963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45981.45068587963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45981.45068587963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45981.45068587963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45981.45068587963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45981.45068587963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45981.45068587963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45981.45068587963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45981.45068587963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45981.45068587963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45981.45068587963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45981.45068587963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45981.45068587963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45981.45068587963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45981.45068587963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45981.45068587963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45981.45068587963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45981.45068587963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45981.45068587963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45981.45068587963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45981.45068587963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45981.45068587963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45981.45068587963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45981.45068587963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45981.45068587963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45981.45068587963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45981.45068587963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45981.45068587963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45981.45068587963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45981.45068587963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45981.45068587963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45981.45068587963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45981.45068587963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45981.45068587963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45981.45068587963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45981.45068587963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45981.45068587963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45981.45068587963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45981.45068587963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45981.45068587963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45981.45068587963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45981.45068587963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45981.45068587963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45981.45068587963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45981.45068587963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45981.45068587963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45981.45068587963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45981.45068587963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45981.45068587963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45981.45068587963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45981.45068587963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45981.45068587963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45981.45068587963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45981.45068587963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45981.45068587963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45981.45068587963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45981.45068587963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45981.45068587963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45981.45068587963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45981.45068587963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45981.45068587963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45981.45068587963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45981.45068587963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45981.45068587963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45981.45068587963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45981.45068587963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45981.45068587963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45981.45068587963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45981.45068587963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45981.45068587963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45981.45068587963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45981.45068587963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45981.45068587963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45981.45068587963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45981.45068587963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45981.45068587963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45981.45068587963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45981.45068587963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45981.45068587963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45981.45068587963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45981.45068587963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45981.45068587963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45981.45068587963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45981.45068587963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45981.45068587963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45981.45068587963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45981.45068587963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45981.45068587963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45981.45068587963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45981.45068587963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45981.45068587963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45981.45068587963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45981.45068587963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45981.45068587963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45981.45068587963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45981.45068587963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45981.45068587963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45981.45068587963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45981.45068587963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45981.45068587963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45981.45068587963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45981.45068587963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45981.45068587963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45981.45068587963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45981.45068587963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D5" sqref="D5"/>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45981.45068587963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45981.45068587963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45981.45068587963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45981.45068587963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45981.45068587963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45981.45068587963</v>
      </c>
      <c r="H7" s="22"/>
      <c r="I7" s="19" t="str">
        <f>IFERROR(VLOOKUP(D7,DB!A:F,6,0),"")</f>
        <v/>
      </c>
      <c r="J7" s="18" t="str">
        <f>IFERROR(VLOOKUP(D7,DB!A:G,7,0),"")</f>
        <v/>
      </c>
      <c r="K7" s="45"/>
      <c r="L7" s="23" t="str">
        <f>IFERROR(VLOOKUP(D7,DB!A:I,9,0),"")</f>
        <v/>
      </c>
    </row>
    <row r="8" spans="1:13" ht="15" customHeight="1">
      <c r="A8" s="19"/>
      <c r="B8" s="61" t="str">
        <f>IFERROR(VLOOKUP(D8,DB!A:K,11,0),"")</f>
        <v/>
      </c>
      <c r="C8" s="18"/>
      <c r="D8" s="18" t="s">
        <v>39110</v>
      </c>
      <c r="E8" s="18"/>
      <c r="F8" s="20"/>
      <c r="G8" s="21">
        <f t="shared" ca="1" si="0"/>
        <v>45981.45068587963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45981.45068587963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45981.45068587963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45981.45068587963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45981.45068587963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45981.45068587963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45981.45068587963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45981.45068587963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45981.45068587963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45981.45068587963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45981.45068587963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45981.45068587963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45981.45068587963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45981.45068587963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45981.45068587963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45981.45068587963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45981.45068587963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45981.45068587963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45981.45068587963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45981.45068587963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45981.45068587963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45981.45068587963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45981.45068587963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45981.45068587963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45981.45068587963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45981.45068587963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45981.45068587963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45981.45068587963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45981.45068587963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45981.45068587963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45981.45068587963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45981.45068587963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45981.45068587963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45981.45068587963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45981.45068587963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45981.45068587963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45981.45068587963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45981.45068587963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45981.45068587963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45981.45068587963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45981.45068587963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45981.45068587963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45981.45068587963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45981.45068587963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45981.45068587963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45981.45068587963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45981.45068587963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45981.45068587963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45981.45068587963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45981.45068587963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45981.45068587963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45981.45068587963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45981.45068587963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45981.45068587963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45981.45068587963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45981.45068587963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45981.45068587963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45981.45068587963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45981.45068587963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45981.45068587963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45981.45068587963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45981.45068587963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45981.45068587963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45981.45068587963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45981.45068587963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45981.45068587963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45981.45068587963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45981.45068587963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45981.45068587963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45981.45068587963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45981.45068587963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45981.45068587963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45981.45068587963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45981.45068587963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45981.45068587963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45981.45068587963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45981.45068587963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45981.45068587963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45981.45068587963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45981.45068587963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45981.45068587963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45981.45068587963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45981.45068587963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45981.45068587963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45981.45068587963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45981.45068587963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45981.45068587963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45981.45068587963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45981.45068587963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45981.45068587963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45981.45068587963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45981.45068587963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45981.45068587963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45981.45068587963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45981.45068587963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45981.45068587963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45981.45068587963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45981.45068587963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45981.45068587963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45981.45068587963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45981.45068587963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45981.45068587963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45981.45068587963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45981.45068587963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45981.45068587963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45981.45068587963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45981.45068587963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45981.45068587963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45981.45068587963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45981.45068587963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45981.45068587963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45981.45068587963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45981.45068587963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45981.45068587963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45981.45068587963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45981.45068587963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45981.45068587963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45981.45068587963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45981.45068587963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45981.45068587963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45981.45068587963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45981.45068587963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45981.45068587963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45981.45068587963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45981.45068587963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45981.45068587963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45981.45068587963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45981.45068587963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45981.45068587963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45981.45068587963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45981.45068587963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45981.45068587963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45981.45068587963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45981.45068587963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45981.45068587963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45981.45068587963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45981.45068587963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45981.45068587963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45981.45068587963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45981.45068587963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45981.45068587963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45981.45068587963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45981.45068587963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45981.45068587963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45981.45068587963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45981.45068587963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45981.45068587963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45981.45068587963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45981.45068587963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45981.45068587963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45981.45068587963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45981.45068587963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45981.45068587963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45981.45068587963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45981.45068587963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45981.45068587963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45981.45068587963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45981.45068587963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45981.45068587963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45981.45068587963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45981.45068587963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45981.45068587963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45981.45068587963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45981.45068587963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45981.45068587963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45981.45068587963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45981.45068587963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45981.45068587963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45981.45068587963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45981.45068587963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45981.45068587963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45981.45068587963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45981.45068587963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45981.45068587963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45981.45068587963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45981.45068587963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45981.45068587963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45981.45068587963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45981.45068587963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45981.45068587963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45981.45068587963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45981.45068587963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45981.45068587963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45981.45068587963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45981.45068587963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45981.45068587963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45981.45068587963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45981.45068587963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45981.45068587963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45981.45068587963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45981.45068587963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45981.45068587963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45981.45068587963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45981.45068587963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45981.45068587963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45981.45068587963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45981.45068587963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45981.45068587963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45981.45068587963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45981.45068587963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45981.45068587963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45981.45068587963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45981.45068587963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45981.45068587963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45981.45068587963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45981.45068587963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45981.45068587963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45981.45068587963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45981.45068587963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45981.45068587963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45981.45068587963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45981.45068587963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45981.45068587963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45981.45068587963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45981.45068587963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45981.45068587963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45981.45068587963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45981.45068587963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45981.45068587963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45981.45068587963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45981.45068587963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45981.45068587963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45981.45068587963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45981.45068587963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45981.45068587963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45981.45068587963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45981.45068587963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45981.45068587963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45981.45068587963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45981.45068587963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45981.45068587963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45981.45068587963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45981.45068587963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45981.45068587963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45981.45068587963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45981.45068587963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45981.45068587963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45981.45068587963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45981.45068587963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45981.45068587963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45981.45068587963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45981.45068587963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45981.45068587963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45981.45068587963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45981.45068587963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45981.45068587963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45981.45068587963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45981.45068587963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45981.45068587963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45981.45068587963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45981.45068587963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45981.45068587963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45981.45068587963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45981.45068587963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45981.45068587963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45981.45068587963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45981.45068587963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45981.45068587963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45981.45068587963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45981.45068587963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45981.45068587963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45981.45068587963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45981.45068587963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45981.45068587963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45981.45068587963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45981.45068587963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45981.45068587963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45981.45068587963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45981.45068587963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45981.45068587963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45981.45068587963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45981.45068587963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45981.45068587963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45981.45068587963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45981.45068587963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45981.45068587963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45981.45068587963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45981.45068587963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45981.45068587963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45981.45068587963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45981.45068587963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45981.45068587963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45981.45068587963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45981.45068587963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45981.45068587963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45981.45068587963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45981.45068587963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45981.45068587963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45981.45068587963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45981.45068587963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45981.45068587963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45981.45068587963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45981.45068587963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45981.45068587963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45981.45068587963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45981.45068587963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45981.45068587963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45981.45068587963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45981.45068587963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45981.45068587963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45981.45068587963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45981.45068587963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45981.45068587963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45981.45068587963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45981.45068587963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45981.45068587963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45981.45068587963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45981.45068587963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45981.45068587963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45981.45068587963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45981.45068587963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45981.45068587963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45981.45068587963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45981.45068587963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45981.45068587963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45981.45068587963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45981.45068587963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45981.45068587963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45981.45068587963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45981.45068587963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45981.45068587963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45981.45068587963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45981.45068587963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45981.45068587963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45981.45068587963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45981.45068587963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45981.45068587963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45981.45068587963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45981.45068587963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45981.45068587963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45981.45068587963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45981.45068587963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45981.45068587963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45981.45068587963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45981.45068587963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45981.45068587963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45981.45068587963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45981.45068587963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45981.45068587963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45981.45068587963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45981.45068587963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45981.45068587963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45981.45068587963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45981.45068587963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45981.45068587963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45981.45068587963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45981.45068587963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45981.45068587963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45981.45068587963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45981.45068587963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45981.45068587963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45981.45068587963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45981.45068587963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45981.45068587963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45981.45068587963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45981.45068587963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45981.45068587963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45981.45068587963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45981.45068587963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45981.45068587963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45981.45068587963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45981.45068587963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45981.45068587963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45981.45068587963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45981.45068587963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45981.45068587963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45981.45068587963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45981.45068587963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45981.45068587963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45981.45068587963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45981.45068587963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45981.45068587963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45981.45068587963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45981.45068587963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45981.45068587963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45981.45068587963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45981.45068587963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45981.45068587963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45981.45068587963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45981.45068587963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45981.45068587963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45981.45068587963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45981.45068587963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45981.45068587963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45981.45068587963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45981.45068587963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45981.45068587963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45981.45068587963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45981.45068587963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45981.45068587963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45981.45068587963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45981.45068587963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45981.45068587963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45981.45068587963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45981.45068587963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45981.45068587963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45981.45068587963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45981.45068587963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45981.45068587963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45981.45068587963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45981.45068587963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45981.45068587963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45981.45068587963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45981.45068587963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45981.45068587963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45981.45068587963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45981.45068587963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45981.45068587963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45981.45068587963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45981.45068587963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45981.45068587963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45981.45068587963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45981.45068587963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45981.45068587963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45981.45068587963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45981.45068587963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45981.45068587963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45981.45068587963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45981.45068587963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45981.45068587963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45981.45068587963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45981.45068587963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45981.45068587963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45981.45068587963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45981.45068587963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45981.45068587963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45981.45068587963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45981.45068587963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45981.45068587963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45981.45068587963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45981.45068587963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45981.45068587963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45981.45068587963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45981.45068587963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45981.45068587963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45981.45068587963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45981.45068587963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45981.45068587963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45981.45068587963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45981.45068587963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45981.45068587963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45981.45068587963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45981.45068587963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45981.45068587963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45981.45068587963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45981.45068587963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45981.45068587963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45981.45068587963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45981.45068587963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45981.45068587963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45981.45068587963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45981.45068587963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45981.45068587963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45981.45068587963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45981.45068587963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45981.45068587963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45981.45068587963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45981.45068587963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45981.45068587963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45981.45068587963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45981.45068587963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45981.45068587963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45981.45068587963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45981.45068587963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45981.45068587963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45981.45068587963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45981.45068587963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45981.45068587963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45981.45068587963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45981.45068587963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45981.45068587963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45981.45068587963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45981.45068587963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45981.45068587963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45981.45068587963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45981.45068587963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45981.45068587963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45981.45068587963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45981.45068587963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45981.45068587963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45981.45068587963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45981.45068587963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45981.45068587963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45981.45068587963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45981.45068587963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45981.45068587963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45981.45068587963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45981.45068587963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45981.45068587963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45981.45068587963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45981.45068587963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45981.45068587963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45981.45068587963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45981.45068587963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45981.45068587963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45981.45068587963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45981.45068587963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45981.45068587963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45981.45068587963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45981.45068587963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45981.45068587963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45981.45068587963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45981.45068587963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45981.45068587963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45981.45068587963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45981.45068587963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45981.45068587963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45981.45068587963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45981.45068587963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45981.45068587963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45981.45068587963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45981.45068587963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45981.45068587963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45981.45068587963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45981.45068587963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45981.45068587963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45981.45068587963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45981.45068587963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45981.45068587963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45981.45068587963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45981.45068587963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45981.45068587963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45981.45068587963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45981.45068587963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45981.45068587963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45981.45068587963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45981.45068587963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45981.45068587963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45981.45068587963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45981.45068587963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45981.45068587963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45981.45068587963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45981.45068587963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45981.45068587963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45981.45068587963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45981.45068587963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45981.45068587963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45981.45068587963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45981.45068587963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45981.45068587963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45981.45068587963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45981.45068587963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45981.45068587963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45981.45068587963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45981.45068587963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45981.45068587963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45981.45068587963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45981.45068587963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45981.45068587963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45981.45068587963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45981.45068587963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45981.45068587963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45981.45068587963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45981.45068587963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45981.45068587963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45981.45068587963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45981.45068587963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45981.45068587963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45981.45068587963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45981.45068587963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45981.45068587963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45981.45068587963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45981.45068587963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45981.45068587963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45981.45068587963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45981.45068587963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45981.45068587963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45981.45068587963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45981.45068587963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45981.45068587963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45981.45068587963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45981.45068587963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45981.45068587963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45981.45068587963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45981.45068587963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45981.45068587963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45981.45068587963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45981.45068587963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45981.45068587963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45981.45068587963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45981.45068587963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45981.45068587963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45981.45068587963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45981.45068587963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45981.45068587963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45981.45068587963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45981.45068587963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45981.45068587963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45981.45068587963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45981.45068587963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45981.45068587963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45981.45068587963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45981.45068587963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45981.45068587963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45981.45068587963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45981.45068587963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45981.45068587963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45981.45068587963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45981.45068587963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45981.45068587963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45981.45068587963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45981.45068587963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45981.45068587963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45981.45068587963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45981.45068587963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45981.45068587963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45981.45068587963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45981.45068587963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45981.45068587963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45981.45068587963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45981.45068587963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45981.45068587963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45981.45068587963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45981.45068587963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45981.45068587963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45981.45068587963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45981.45068587963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45981.45068587963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45981.45068587963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45981.45068587963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45981.45068587963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45981.45068587963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45981.45068587963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45981.45068587963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45981.45068587963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45981.45068587963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45981.45068587963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45981.45068587963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45981.45068587963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45981.45068587963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45981.45068587963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45981.45068587963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45981.45068587963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45981.45068587963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45981.45068587963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45981.45068587963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45981.45068587963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45981.45068587963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45981.45068587963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45981.45068587963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45981.45068587963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45981.45068587963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45981.45068587963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45981.45068587963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45981.45068587963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45981.45068587963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45981.45068587963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45981.45068587963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45981.45068587963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45981.45068587963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45981.45068587963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45981.45068587963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45981.45068587963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45981.45068587963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45981.45068587963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45981.45068587963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45981.45068587963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45981.45068587963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45981.45068587963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45981.45068587963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45981.45068587963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45981.45068587963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45981.45068587963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45981.45068587963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45981.45068587963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45981.45068587963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45981.45068587963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45981.45068587963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45981.45068587963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45981.45068587963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45981.45068587963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45981.45068587963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45981.45068587963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45981.45068587963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45981.45068587963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45981.45068587963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45981.45068587963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45981.45068587963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45981.45068587963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45981.45068587963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45981.45068587963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45981.45068587963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45981.45068587963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45981.45068587963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45981.45068587963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45981.45068587963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45981.45068587963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45981.45068587963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45981.45068587963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45981.45068587963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45981.45068587963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45981.45068587963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45981.45068587963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45981.45068587963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45981.45068587963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45981.45068587963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45981.45068587963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45981.45068587963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45981.45068587963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45981.45068587963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45981.45068587963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45981.45068587963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45981.45068587963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45981.45068587963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45981.45068587963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45981.45068587963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45981.45068587963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45981.45068587963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45981.45068587963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45981.45068587963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45981.45068587963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45981.45068587963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45981.45068587963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45981.45068587963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45981.45068587963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45981.45068587963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45981.45068587963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45981.45068587963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45981.45068587963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45981.45068587963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45981.45068587963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45981.45068587963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45981.45068587963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45981.45068587963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45981.45068587963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45981.45068587963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45981.45068587963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45981.45068587963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45981.45068587963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45981.45068587963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45981.45068587963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45981.45068587963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45981.45068587963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45981.45068587963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45981.45068587963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45981.45068587963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45981.45068587963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45981.45068587963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45981.45068587963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45981.45068587963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45981.45068587963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45981.45068587963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45981.45068587963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45981.45068587963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45981.45068587963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45981.45068587963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45981.45068587963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45981.45068587963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45981.45068587963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45981.45068587963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45981.45068587963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45981.45068587963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45981.45068587963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45981.45068587963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45981.45068587963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45981.45068587963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45981.45068587963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45981.45068587963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45981.45068587963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45981.45068587963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45981.45068587963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45981.45068587963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45981.45068587963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45981.45068587963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45981.45068587963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45981.45068587963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45981.45068587963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45981.45068587963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45981.45068587963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45981.45068587963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45981.45068587963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45981.45068587963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45981.45068587963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45981.45068587963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45981.45068587963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45981.45068587963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45981.45068587963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45981.45068587963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45981.45068587963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45981.45068587963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45981.45068587963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45981.45068587963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45981.45068587963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45981.45068587963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45981.45068587963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45981.45068587963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45981.45068587963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45981.45068587963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45981.45068587963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45981.45068587963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45981.45068587963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45981.45068587963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45981.45068587963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45981.45068587963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45981.45068587963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45981.45068587963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45981.45068587963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45981.45068587963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45981.45068587963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45981.45068587963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45981.45068587963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45981.45068587963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45981.45068587963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45981.45068587963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45981.45068587963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45981.45068587963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45981.45068587963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45981.45068587963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45981.45068587963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45981.45068587963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45981.45068587963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45981.45068587963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45981.45068587963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45981.45068587963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45981.45068587963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45981.45068587963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45981.45068587963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45981.45068587963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45981.45068587963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45981.45068587963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45981.45068587963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45981.45068587963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45981.45068587963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45981.45068587963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45981.45068587963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45981.45068587963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45981.45068587963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45981.45068587963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45981.45068587963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45981.45068587963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45981.45068587963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45981.45068587963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45981.45068587963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45981.45068587963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45981.45068587963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45981.45068587963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45981.45068587963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45981.45068587963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45981.45068587963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45981.45068587963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45981.45068587963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45981.45068587963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45981.45068587963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45981.45068587963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45981.45068587963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45981.45068587963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45981.45068587963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45981.45068587963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45981.45068587963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45981.45068587963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45981.45068587963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45981.45068587963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45981.45068587963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45981.45068587963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45981.45068587963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45981.45068587963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45981.45068587963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45981.45068587963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45981.45068587963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45981.45068587963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45981.45068587963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45981.45068587963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45981.45068587963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45981.45068587963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45981.45068587963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45981.45068587963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45981.45068587963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45981.45068587963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45981.45068587963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45981.45068587963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45981.45068587963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45981.45068587963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45981.45068587963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45981.45068587963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45981.45068587963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45981.45068587963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45981.45068587963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45981.45068587963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45981.45068587963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45981.45068587963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45981.45068587963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45981.45068587963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45981.45068587963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45981.45068587963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45981.45068587963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45981.45068587963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45981.45068587963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45981.45068587963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45981.45068587963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45981.45068587963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45981.45068587963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45981.45068587963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45981.45068587963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45981.45068587963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45981.45068587963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45981.45068587963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45981.45068587963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45981.45068587963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45981.45068587963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45981.45068587963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45981.45068587963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45981.45068587963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45981.45068587963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45981.45068587963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45981.45068587963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45981.45068587963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45981.45068587963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45981.45068587963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45981.45068587963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45981.45068587963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45981.45068587963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45981.45068587963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45981.45068587963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45981.45068587963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45981.45068587963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45981.45068587963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45981.45068587963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45981.45068587963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45981.45068587963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45981.45068587963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45981.45068587963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45981.45068587963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45981.45068587963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45981.45068587963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45981.45068587963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45981.45068587963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45981.45068587963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45981.45068587963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45981.45068587963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45981.45068587963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45981.45068587963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45981.45068587963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45981.45068587963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45981.45068587963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45981.45068587963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45981.45068587963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45981.45068587963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45981.45068587963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45981.45068587963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45981.45068587963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45981.45068587963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45981.45068587963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45981.45068587963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45981.45068587963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45981.45068587963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45981.45068587963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45981.45068587963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45981.45068587963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45981.45068587963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45981.45068587963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45981.45068587963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45981.45068587963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45981.45068587963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45981.45068587963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45981.45068587963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45981.45068587963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45981.45068587963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45981.45068587963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45981.45068587963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45981.45068587963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45981.45068587963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45981.45068587963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45981.45068587963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45981.45068587963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45981.45068587963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45981.45068587963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45981.45068587963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277.96996828703413</v>
      </c>
      <c r="H2" s="95">
        <v>45703.474768518521</v>
      </c>
      <c r="I2" s="95" t="str">
        <f>IFERROR(VLOOKUP(D2,DB!A:F,6,0),"")</f>
        <v>SCECO</v>
      </c>
      <c r="J2" s="95" t="str">
        <f>IFERROR(VLOOKUP(D2,DB!A:G,7,0),"")</f>
        <v>Dead</v>
      </c>
      <c r="K2" s="97" t="s">
        <v>39112</v>
      </c>
      <c r="L2" s="91" t="str">
        <f>IFERROR(VLOOKUP(D2,DB!A:I,9,0),"")</f>
        <v>Latis</v>
      </c>
    </row>
    <row r="3" spans="1:16" ht="36" customHeight="1">
      <c r="A3" s="113" t="s">
        <v>39113</v>
      </c>
      <c r="B3" s="113" t="str">
        <f>IFERROR(VLOOKUP(D3,DB!A:K,11,0),"")</f>
        <v>R4</v>
      </c>
      <c r="C3" s="93">
        <v>1</v>
      </c>
      <c r="D3" s="91" t="s">
        <v>36975</v>
      </c>
      <c r="E3" s="94" t="s">
        <v>39021</v>
      </c>
      <c r="F3" s="95">
        <v>45981.312430555554</v>
      </c>
      <c r="G3" s="96">
        <f t="shared" ref="G3:G40" ca="1" si="0">IFERROR(NOW()-F3,"")</f>
        <v>0.13825532407645369</v>
      </c>
      <c r="H3" s="95">
        <v>45981.292361111111</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45981.45068587963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45981.45068587963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45981.45068587963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45981.45068587963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45981.45068587963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45981.45068587963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45981.45068587963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45981.45068587963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45981.45068587963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45981.45068587963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45981.45068587963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45981.45068587963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45981.45068587963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45981.45068587963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45981.45068587963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45981.45068587963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45981.45068587963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45981.45068587963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45981.45068587963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45981.45068587963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45981.45068587963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45981.45068587963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45981.45068587963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45981.45068587963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45981.45068587963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45981.45068587963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45981.45068587963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45981.45068587963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45981.45068587963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45981.45068587963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45981.45068587963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45981.45068587963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45981.45068587963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45981.45068587963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45981.45068587963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45981.45068587963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45981.45068587963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45981.45068587963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45981.45068587963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45981.45068587963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45981.45068587963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45981.45068587963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45981.45068587963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45981.45068587963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45981.45068587963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45981.45068587963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45981.45068587963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45981.45068587963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45981.45068587963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45981.45068587963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45981.45068587963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45981.45068587963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45981.45068587963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45981.45068587963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45981.45068587963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45981.45068587963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45981.45068587963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45981.45068587963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45981.45068587963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45981.45068587963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45981.45068587963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45981.45068587963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45981.45068587963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45981.45068587963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45981.45068587963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45981.45068587963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45981.45068587963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45981.45068587963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45981.45068587963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45981.45068587963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45981.45068587963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45981.45068587963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45981.45068587963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45981.45068587963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45981.45068587963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45981.45068587963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45981.45068587963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45981.45068587963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45981.45068587963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45981.45068587963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45981.45068587963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45981.45068587963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45981.45068587963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45981.45068587963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45981.45068587963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45981.45068587963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45981.45068587963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45981.45068587963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45981.45068587963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45981.45068587963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45981.45068587963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45981.45068587963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45981.45068587963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45981.45068587963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45981.45068587963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45981.45068587963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45981.45068587963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45981.45068587963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45981.45068587963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45981.45068587963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45981.45068587963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45981.45068587963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45981.45068587963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45981.45068587963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45981.45068587963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45981.45068587963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45981.45068587963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45981.45068587963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45981.45068587963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45981.45068587963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45981.45068587963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45981.45068587963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45981.45068587963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45981.45068587963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45981.45068587963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45981.45068587963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45981.45068587963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45981.45068587963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45981.45068587963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45981.45068587963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45981.45068587963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45981.45068587963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45981.45068587963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45981.45068587963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45981.45068587963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45981.45068587963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45981.45068587963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45981.45068587963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45981.45068587963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45981.45068587963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45981.45068587963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45981.45068587963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45981.45068587963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45981.45068587963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45981.45068587963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45981.45068587963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45981.45068587963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45981.45068587963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45981.45068587963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45981.45068587963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45981.45068587963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45981.45068587963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45981.45068587963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45981.45068587963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45981.45068587963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45981.45068587963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45981.45068587963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45981.45068587963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45981.45068587963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45981.45068587963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45981.45068587963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45981.45068587963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45981.45068587963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45981.45068587963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45981.45068587963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45981.45068587963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45981.45068587963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45981.45068587963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45981.45068587963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45981.45068587963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45981.45068587963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45981.45068587963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45981.45068587963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45981.45068587963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45981.45068587963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45981.45068587963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45981.45068587963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45981.45068587963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45981.45068587963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45981.45068587963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45981.45068587963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45981.45068587963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45981.45068587963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45981.45068587963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45981.45068587963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45981.45068587963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45981.45068587963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45981.45068587963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45981.45068587963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45981.45068587963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45981.45068587963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45981.45068587963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45981.45068587963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45981.45068587963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45981.45068587963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45981.45068587963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45981.45068587963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45981.45068587963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45981.45068587963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45981.45068587963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45981.45068587963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45981.45068587963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45981.45068587963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45981.45068587963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45981.45068587963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45981.45068587963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45981.45068587963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45981.45068587963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45981.45068587963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45981.45068587963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45981.45068587963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45981.45068587963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45981.45068587963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45981.45068587963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45981.45068587963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45981.45068587963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45981.45068587963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45981.45068587963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45981.45068587963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45981.45068587963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45981.45068587963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45981.45068587963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45981.45068587963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45981.45068587963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45981.45068587963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45981.45068587963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45981.45068587963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45981.45068587963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45981.45068587963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45981.45068587963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45981.45068587963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45981.45068587963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45981.45068587963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45981.45068587963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45981.45068587963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45981.45068587963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45981.45068587963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45981.45068587963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45981.45068587963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45981.45068587963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45981.45068587963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45981.45068587963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45981.45068587963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45981.45068587963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45981.45068587963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45981.45068587963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45981.45068587963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45981.45068587963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45981.45068587963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45981.45068587963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45981.45068587963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45981.45068587963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45981.45068587963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45981.45068587963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45981.45068587963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45981.45068587963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45981.45068587963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45981.45068587963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45981.45068587963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45981.45068587963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45981.45068587963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45981.45068587963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45981.45068587963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45981.45068587963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45981.45068587963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45981.45068587963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45981.45068587963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45981.45068587963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45981.45068587963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45981.45068587963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45981.45068587963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45981.45068587963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45981.45068587963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45981.45068587963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45981.45068587963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45981.45068587963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45981.45068587963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45981.45068587963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45981.45068587963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45981.45068587963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45981.45068587963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45981.45068587963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45981.45068587963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45981.45068587963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45981.45068587963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45981.45068587963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45981.45068587963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45981.45068587963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45981.45068587963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45981.45068587963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45981.45068587963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45981.45068587963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45981.45068587963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45981.45068587963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45981.45068587963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45981.45068587963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45981.45068587963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45981.45068587963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45981.45068587963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45981.45068587963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45981.45068587963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45981.45068587963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45981.45068587963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45981.45068587963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45981.45068587963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45981.45068587963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45981.45068587963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45981.45068587963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45981.45068587963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45981.45068587963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45981.45068587963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45981.45068587963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45981.45068587963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45981.45068587963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45981.45068587963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45981.45068587963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45981.45068587963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45981.45068587963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45981.45068587963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45981.45068587963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45981.45068587963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45981.45068587963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45981.45068587963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45981.45068587963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45981.45068587963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45981.45068587963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45981.45068587963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45981.45068587963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45981.45068587963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45981.45068587963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45981.45068587963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45981.45068587963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45981.45068587963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45981.45068587963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45981.45068587963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45981.45068587963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45981.45068587963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45981.45068587963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45981.45068587963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45981.45068587963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45981.45068587963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45981.45068587963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45981.45068587963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45981.45068587963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45981.45068587963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45981.45068587963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45981.45068587963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45981.45068587963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45981.45068587963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45981.45068587963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45981.45068587963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45981.45068587963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45981.45068587963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45981.45068587963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45981.45068587963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45981.45068587963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45981.45068587963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45981.45068587963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45981.45068587963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45981.45068587963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45981.45068587963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45981.45068587963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45981.45068587963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45981.45068587963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45981.45068587963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45981.45068587963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45981.45068587963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45981.45068587963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45981.45068587963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45981.45068587963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45981.45068587963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45981.45068587963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45981.45068587963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45981.45068587963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45981.45068587963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45981.45068587963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45981.45068587963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45981.45068587963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45981.45068587963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45981.45068587963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45981.45068587963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45981.45068587963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45981.45068587963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45981.45068587963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45981.45068587963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45981.45068587963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45981.45068587963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45981.45068587963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45981.45068587963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45981.45068587963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45981.45068587963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45981.45068587963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45981.45068587963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45981.45068587963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45981.45068587963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45981.45068587963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45981.45068587963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45981.45068587963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45981.45068587963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45981.45068587963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45981.45068587963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45981.45068587963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45981.45068587963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45981.45068587963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45981.45068587963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45981.45068587963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45981.45068587963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45981.45068587963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45981.45068587963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45981.45068587963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45981.45068587963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45981.45068587963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45981.45068587963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45981.45068587963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45981.45068587963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45981.45068587963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45981.45068587963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45981.45068587963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45981.45068587963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45981.45068587963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45981.45068587963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45981.45068587963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45981.45068587963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45981.45068587963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45981.45068587963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45981.45068587963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45981.45068587963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45981.45068587963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45981.45068587963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45981.45068587963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45981.45068587963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45981.45068587963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45981.45068587963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45981.45068587963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45981.45068587963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45981.45068587963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45981.45068587963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45981.45068587963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45981.45068587963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45981.45068587963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45981.45068587963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45981.45068587963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45981.45068587963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45981.45068587963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45981.45068587963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45981.45068587963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45981.45068587963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45981.45068587963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45981.45068587963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45981.45068587963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45981.45068587963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45981.45068587963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45981.45068587963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45981.45068587963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45981.45068587963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45981.45068587963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45981.45068587963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45981.45068587963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45981.45068587963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45981.45068587963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45981.45068587963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45981.45068587963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45981.45068587963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45981.45068587963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45981.45068587963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45981.45068587963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45981.45068587963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45981.45068587963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45981.45068587963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45981.45068587963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45981.45068587963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45981.45068587963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45981.45068587963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45981.45068587963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45981.45068587963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45981.45068587963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45981.45068587963</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89.618625694442017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55.261808564813691</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32.789574768517923</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3.9358826388925081</v>
      </c>
      <c r="H5" s="128">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1</v>
      </c>
      <c r="D6" s="109" t="s">
        <v>36518</v>
      </c>
      <c r="E6" s="109" t="s">
        <v>39021</v>
      </c>
      <c r="F6" s="128">
        <v>45981.373298611114</v>
      </c>
      <c r="G6" s="111">
        <f ca="1">IFERROR(NOW()-F6,"")</f>
        <v>7.7387268516758922E-2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31274</v>
      </c>
      <c r="E7" s="109" t="s">
        <v>39021</v>
      </c>
      <c r="F7" s="128">
        <v>45981.392025462963</v>
      </c>
      <c r="G7" s="111">
        <f ca="1">IFERROR(NOW()-F7,"")</f>
        <v>5.8660416667407844E-2</v>
      </c>
      <c r="H7" s="128">
        <v>45981.383692129632</v>
      </c>
      <c r="I7" s="109" t="str">
        <f>IFERROR(VLOOKUP(D7,DB!A:F,6,0),"")</f>
        <v>SCECO</v>
      </c>
      <c r="J7" s="109" t="str">
        <f>IFERROR(VLOOKUP(D7,DB!A:G,7,0),"")</f>
        <v>Vandalized</v>
      </c>
      <c r="K7" s="109" t="s">
        <v>39124</v>
      </c>
      <c r="L7" s="109" t="str">
        <f>IFERROR(VLOOKUP(D7,DB!A:I,9,0),"")</f>
        <v>Latis</v>
      </c>
    </row>
    <row r="8" spans="1:13">
      <c r="A8" s="109" t="s">
        <v>39126</v>
      </c>
      <c r="B8" s="109" t="str">
        <f>IFERROR(VLOOKUP(D8,DB!A:K,11,0),"")</f>
        <v>R5</v>
      </c>
      <c r="C8" s="109">
        <v>1</v>
      </c>
      <c r="D8" s="109" t="s">
        <v>36021</v>
      </c>
      <c r="E8" s="109" t="s">
        <v>39021</v>
      </c>
      <c r="F8" s="128">
        <v>45981.41777777778</v>
      </c>
      <c r="G8" s="111">
        <f ca="1">IFERROR(NOW()-F8,"")</f>
        <v>3.290810184989823E-2</v>
      </c>
      <c r="H8" s="128">
        <v>45981.411527777775</v>
      </c>
      <c r="I8" s="109" t="str">
        <f>IFERROR(VLOOKUP(D8,DB!A:F,6,0),"")</f>
        <v>Generator-SG</v>
      </c>
      <c r="J8" s="109" t="str">
        <f>IFERROR(VLOOKUP(D8,DB!A:G,7,0),"")</f>
        <v>Vandalized</v>
      </c>
      <c r="K8" s="109" t="s">
        <v>39127</v>
      </c>
      <c r="L8" s="109" t="str">
        <f>IFERROR(VLOOKUP(D8,DB!A:I,9,0),"")</f>
        <v>Latis</v>
      </c>
    </row>
    <row r="9" spans="1:13">
      <c r="A9" s="109"/>
      <c r="B9" s="109" t="str">
        <f>IFERROR(VLOOKUP(D9,DB!A:K,11,0),"")</f>
        <v/>
      </c>
      <c r="C9" s="109"/>
      <c r="D9" s="109"/>
      <c r="E9" s="109"/>
      <c r="F9" s="109"/>
      <c r="G9" s="111">
        <f ca="1">IFERROR(NOW()-F9,"")</f>
        <v>45981.45068587963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45981.45068587963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45981.45068587963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45981.45068587963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45981.45068587963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45981.45068587963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45981.45068587963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45981.45068587963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45981.45068587963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45981.45068587963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45981.45068587963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45981.45068587963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45981.45068587963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45981.45068587963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45981.45068587963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45981.45068587963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45981.45068587963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45981.45068587963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45981.45068587963</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45981.45068587963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45981.45068587963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45981.45068587963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45981.45068587963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45981.45068587963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45981.45068587963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45981.45068587963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45981.45068587963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45981.45068587963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45981.45068587963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45981.45068587963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45981.45068587963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45981.45068587963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45981.45068587963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45981.45068587963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45981.45068587963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45981.45068587963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45981.45068587963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45981.45068587963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45981.45068587963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45981.45068587963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45981.45068587963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45981.45068587963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45981.45068587963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45981.45068587963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45981.45068587963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45981.45068587963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45981.45068587963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45981.45068587963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45981.45068587963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45981.45068587963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45981.45068587963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45981.45068587963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45981.45068587963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45981.45068587963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45981.45068587963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45981.45068587963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45981.45068587963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45981.45068587963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45981.45068587963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45981.45068587963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45981.45068587963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45981.45068587963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45981.45068587963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45981.45068587963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45981.45068587963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45981.45068587963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45981.45068587963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45981.45068587963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45981.45068587963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45981.45068587963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45981.45068587963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45981.45068587963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45981.45068587963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45981.45068587963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45981.45068587963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45981.45068587963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45981.45068587963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45981.45068587963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45981.45068587963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45981.45068587963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45981.45068587963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45981.45068587963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45981.45068587963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45981.45068587963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45981.45068587963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45981.45068587963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45981.45068587963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45981.45068587963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45981.45068587963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45981.45068587963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45981.45068587963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45981.45068587963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45981.45068587963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45981.45068587963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45981.45068587963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45981.45068587963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45981.45068587963</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45981.45068587963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45981.45068587963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45981.45068587963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45981.45068587963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45981.45068587963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45981.45068587963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45981.45068587963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45981.45068587963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45981.45068587963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45981.45068587963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45981.45068587963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45981.45068587963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45981.45068587963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45981.45068587963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45981.45068587963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45981.45068587963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45981.45068587963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45981.45068587963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45981.45068587963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45981.45068587963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45981.45068587963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45981.45068587963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45981.45068587963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45981.45068587963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45981.45068587963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45981.45068587963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45981.45068587963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45981.45068587963</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29744</v>
      </c>
      <c r="E2" s="109" t="s">
        <v>39021</v>
      </c>
      <c r="F2" s="121">
        <v>45981.419027777774</v>
      </c>
      <c r="G2" s="104">
        <f t="shared" ref="G2:G13" ca="1" si="0">IFERROR(NOW()-F2,"-")</f>
        <v>3.1658101856010035E-2</v>
      </c>
      <c r="H2" s="121">
        <v>45981.419027777774</v>
      </c>
      <c r="I2" s="119" t="str">
        <f>IFERROR(VLOOKUP(D2,DB!A:F,6,0),"")</f>
        <v>SCECO</v>
      </c>
      <c r="J2" s="119" t="str">
        <f>IFERROR(VLOOKUP(D2,DB!A:G,7,0),"")</f>
        <v>Dead+No BB Design</v>
      </c>
      <c r="K2" s="122" t="s">
        <v>39129</v>
      </c>
      <c r="L2" s="123" t="str">
        <f>IFERROR(VLOOKUP(D2,DB!A:I,9,0),"")</f>
        <v>Latis</v>
      </c>
    </row>
    <row r="3" spans="1:16382" ht="31.5" customHeight="1">
      <c r="A3" s="118"/>
      <c r="B3" s="119" t="str">
        <f>IFERROR(VLOOKUP(D3,DB!A:K,11,0),"")</f>
        <v/>
      </c>
      <c r="C3" s="120"/>
      <c r="D3" s="119"/>
      <c r="E3" s="109"/>
      <c r="F3" s="121"/>
      <c r="G3" s="104">
        <f t="shared" ca="1" si="0"/>
        <v>45981.45068587963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45981.45068587963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45981.45068587963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45981.45068587963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45981.45068587963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45981.45068587963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45981.45068587963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45981.45068587963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45981.45068587963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45981.45068587963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45981.45068587963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45981.45068587963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45981.45068587963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45981.45068587963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45981.45068587963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45981.45068587963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45981.45068587963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45981.45068587963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45981.45068587963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45981.45068587963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45981.45068587963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45981.45068587963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45981.45068587963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45981.45068587963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45981.45068587963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45981.45068587963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45981.45068587963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45981.45068587963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45981.45068587963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45981.45068587963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45981.45068587963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45981.45068587963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45981.45068587963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45981.45068587963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45981.45068587963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45981.45068587963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45981.45068587963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45981.45068587963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45981.45068587963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45981.45068587963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45981.45068587963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45981.45068587963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45981.45068587963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45981.45068587963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45981.45068587963</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