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03" documentId="120_S{2AC9BD13-BADA-5192-A53E-5A8FF88502F6}" xr6:coauthVersionLast="47" xr6:coauthVersionMax="47" xr10:uidLastSave="{0BCFC680-CE6C-4B0B-A720-A5941656FD1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<sst xmlns="http://schemas.openxmlformats.org/spreadsheetml/2006/main" count="180278" uniqueCount="39124">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</sst>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H4" sqref="H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318.69940844907251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16557</v>
      </c>
      <c r="E3" s="63" t="s">
        <v>39021</v>
      </c>
      <c r="F3" s="143">
        <v>45981.629976851851</v>
      </c>
      <c r="G3" s="144">
        <f ca="1">IFERROR(NOW()-F3,"-")</f>
        <v>1.7857523147540633E-2</v>
      </c>
      <c r="H3" s="143">
        <v>45981.625023148146</v>
      </c>
      <c r="I3" s="141" t="str">
        <f>IFERROR(VLOOKUP(D3,DB!A:F,6,0),"")</f>
        <v>Power Cube</v>
      </c>
      <c r="J3" s="141" t="str">
        <f>IFERROR(VLOOKUP(D3,DB!A:G,7,0),"")</f>
        <v>Good+Vandalized</v>
      </c>
      <c r="K3" s="145" t="s">
        <v>39024</v>
      </c>
      <c r="L3" s="146" t="str">
        <f>IFERROR(VLOOKUP(D3,DB!A:I,9,0),"")</f>
        <v>Latis</v>
      </c>
    </row>
    <row r="4" spans="1:15" ht="15" customHeight="1">
      <c r="A4" s="140"/>
      <c r="B4" s="141" t="str">
        <f>IFERROR(VLOOKUP(D4,DB!A:K,11,0),"")</f>
        <v/>
      </c>
      <c r="C4" s="141"/>
      <c r="D4" s="133"/>
      <c r="E4" s="142"/>
      <c r="F4" s="143"/>
      <c r="G4" s="144">
        <f ca="1">IFERROR(NOW()-F4,"-")</f>
        <v>45981.647834374999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45981.647834374999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45981.647834374999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45981.647834374999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45981.647834374999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45981.647834374999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45981.647834374999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45981.647834374999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45981.647834374999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45981.647834374999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45981.647834374999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45981.647834374999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45981.647834374999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45981.647834374999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45981.647834374999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45981.647834374999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45981.647834374999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45981.647834374999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45981.647834374999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45981.647834374999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45981.647834374999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45981.647834374999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45981.647834374999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45981.647834374999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45981.647834374999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45981.647834374999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45981.647834374999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45981.647834374999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45981.647834374999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45981.647834374999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45981.647834374999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45981.647834374999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45981.647834374999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45981.647834374999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45981.647834374999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45981.647834374999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45981.647834374999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45981.647834374999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45981.647834374999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45981.647834374999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45981.647834374999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45981.647834374999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45981.647834374999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45981.647834374999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45981.647834374999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45981.647834374999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45981.647834374999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45981.647834374999</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45981.647834374999</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45981.647834374999</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45981.647834374999</v>
      </c>
      <c r="H54" s="143"/>
      <c r="I54" s="141" t="str">
        <f>IFERROR(VLOOKUP(D54,DB!A:F,6,0),"")</f>
        <v/>
      </c>
      <c r="J54" s="141" t="str">
        <f>IFERROR(VLOOKUP(D54,DB!A:G,7,0),"")</f>
        <v/>
      </c>
      <c r="K54" s="145"/>
      <c r="L54" s="146" t="str">
        <f>IFERROR(VLOOKUP(D54,DB!A:I,9,0),"")</f>
        <v/>
      </c>
    </row>
    <row r="55" spans="1:12" ht="15" customHeight="1">
      <c r="A55" s="147"/>
      <c r="B55" s="134" t="str">
        <f>IFERROR(VLOOKUP(D55,DB!A:K,11,0),"")</f>
        <v/>
      </c>
      <c r="C55" s="134"/>
      <c r="D55" s="148"/>
      <c r="E55" s="135"/>
      <c r="F55" s="136"/>
      <c r="G55" s="137">
        <f ca="1">IFERROR(NOW()-F55,"-")</f>
        <v>45981.647834374999</v>
      </c>
      <c r="H55" s="136"/>
      <c r="I55" s="134" t="str">
        <f>IFERROR(VLOOKUP(D55,DB!A:F,6,0),"")</f>
        <v/>
      </c>
      <c r="J55" s="134" t="str">
        <f>IFERROR(VLOOKUP(D55,DB!A:G,7,0),"")</f>
        <v/>
      </c>
      <c r="K55" s="138"/>
      <c r="L55" s="139" t="str">
        <f>IFERROR(VLOOKUP(D55,DB!A:I,9,0),"")</f>
        <v/>
      </c>
    </row>
  </sheetData>
  <customSheetViews>
    <customSheetView guid="{F6042A99-DD27-4453-835D-0834D95730CC}" filter="1" showAutoFilter="1">
      <pageMargins left="0" right="0" top="0" bottom="0" header="0" footer="0"/>
      <autoFilter ref="B1:M1" xr:uid="{44919FB6-9DEE-4AF5-AC03-C169346EC66B}"/>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156.64799641203717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45981.647834374999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45981.647834374999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45981.647834374999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45981.647834374999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45981.647834374999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45981.647834374999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45981.647834374999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45981.647834374999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45981.647834374999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45981.647834374999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45981.647834374999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45981.647834374999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45981.647834374999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45981.647834374999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45981.647834374999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45981.647834374999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45981.647834374999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45981.647834374999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45981.647834374999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45981.647834374999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45981.647834374999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45981.647834374999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45981.647834374999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45981.647834374999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45981.647834374999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45981.647834374999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45981.647834374999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45981.647834374999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45981.647834374999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45981.647834374999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45981.647834374999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45981.647834374999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45981.647834374999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45981.647834374999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45981.647834374999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45981.647834374999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45981.647834374999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45981.647834374999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45981.647834374999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45981.647834374999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45981.647834374999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45981.647834374999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45981.647834374999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45981.647834374999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45981.647834374999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45981.647834374999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45981.647834374999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45981.647834374999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45981.647834374999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45981.647834374999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45981.647834374999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45981.647834374999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45981.647834374999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45981.647834374999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45981.647834374999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45981.647834374999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45981.647834374999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45981.647834374999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45981.647834374999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45981.647834374999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45981.647834374999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45981.647834374999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45981.647834374999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45981.647834374999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45981.647834374999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45981.647834374999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45981.647834374999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45981.647834374999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45981.647834374999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45981.647834374999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45981.647834374999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45981.647834374999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45981.647834374999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45981.647834374999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45981.647834374999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45981.647834374999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45981.647834374999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45981.647834374999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45981.647834374999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45981.647834374999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45981.647834374999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45981.647834374999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45981.647834374999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45981.647834374999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45981.647834374999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45981.647834374999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45981.647834374999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45981.647834374999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45981.647834374999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45981.647834374999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45981.647834374999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45981.647834374999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45981.647834374999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45981.647834374999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45981.647834374999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45981.647834374999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45981.647834374999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45981.647834374999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45981.647834374999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45981.647834374999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45981.647834374999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45981.647834374999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45981.647834374999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45981.647834374999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45981.647834374999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45981.647834374999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45981.647834374999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45981.647834374999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45981.647834374999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45981.647834374999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45981.647834374999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45981.647834374999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45981.647834374999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45981.647834374999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45981.647834374999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45981.647834374999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45981.647834374999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45981.647834374999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45981.647834374999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45981.647834374999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45981.647834374999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45981.647834374999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45981.647834374999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45981.647834374999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45981.647834374999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45981.647834374999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45981.647834374999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45981.647834374999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45981.647834374999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45981.647834374999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45981.647834374999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45981.647834374999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45981.647834374999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45981.647834374999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45981.647834374999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45981.647834374999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45981.647834374999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45981.647834374999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45981.647834374999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45981.647834374999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45981.647834374999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45981.647834374999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45981.647834374999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45981.647834374999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45981.647834374999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45981.647834374999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45981.647834374999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45981.647834374999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45981.647834374999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45981.647834374999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45981.647834374999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45981.647834374999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45981.647834374999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45981.647834374999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45981.647834374999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45981.647834374999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45981.647834374999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45981.647834374999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45981.647834374999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45981.647834374999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45981.647834374999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45981.647834374999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45981.647834374999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45981.647834374999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45981.647834374999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45981.647834374999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45981.647834374999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45981.647834374999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45981.647834374999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45981.647834374999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45981.647834374999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45981.647834374999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45981.647834374999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45981.647834374999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45981.647834374999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45981.647834374999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45981.647834374999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45981.647834374999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45981.647834374999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45981.647834374999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45981.647834374999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45981.647834374999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45981.647834374999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45981.647834374999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45981.647834374999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45981.647834374999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45981.647834374999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45981.647834374999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45981.647834374999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45981.647834374999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45981.647834374999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45981.647834374999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45981.647834374999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45981.647834374999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45981.647834374999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45981.647834374999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45981.647834374999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45981.647834374999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45981.647834374999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45981.647834374999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45981.647834374999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45981.647834374999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45981.647834374999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45981.647834374999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45981.647834374999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45981.647834374999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45981.647834374999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45981.647834374999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45981.647834374999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45981.647834374999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45981.647834374999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45981.647834374999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45981.647834374999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45981.647834374999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45981.647834374999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45981.647834374999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45981.647834374999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45981.647834374999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45981.647834374999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45981.647834374999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45981.647834374999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45981.647834374999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45981.647834374999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45981.647834374999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45981.647834374999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45981.647834374999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45981.647834374999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45981.647834374999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45981.647834374999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45981.647834374999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45981.647834374999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45981.647834374999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45981.647834374999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45981.647834374999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45981.647834374999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45981.647834374999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45981.647834374999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45981.647834374999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45981.647834374999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45981.647834374999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45981.647834374999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45981.647834374999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45981.647834374999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45981.647834374999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45981.647834374999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45981.647834374999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45981.647834374999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45981.647834374999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45981.647834374999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45981.647834374999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45981.647834374999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45981.647834374999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45981.647834374999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45981.647834374999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45981.647834374999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45981.647834374999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45981.647834374999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45981.647834374999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45981.647834374999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45981.647834374999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45981.647834374999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45981.647834374999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45981.647834374999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45981.647834374999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45981.647834374999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45981.647834374999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45981.647834374999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45981.647834374999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45981.647834374999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45981.647834374999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45981.647834374999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45981.647834374999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45981.647834374999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45981.647834374999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45981.647834374999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45981.647834374999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45981.647834374999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45981.647834374999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45981.647834374999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45981.647834374999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45981.647834374999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45981.647834374999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45981.647834374999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45981.647834374999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45981.647834374999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45981.647834374999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45981.647834374999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45981.647834374999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45981.647834374999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45981.647834374999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45981.647834374999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45981.647834374999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45981.647834374999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45981.647834374999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45981.647834374999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45981.647834374999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45981.647834374999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45981.647834374999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45981.647834374999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45981.647834374999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45981.647834374999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45981.647834374999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45981.647834374999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45981.647834374999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45981.647834374999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45981.647834374999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45981.647834374999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45981.647834374999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45981.647834374999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45981.647834374999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45981.647834374999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45981.647834374999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45981.647834374999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45981.647834374999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45981.647834374999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45981.647834374999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45981.647834374999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45981.647834374999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45981.647834374999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45981.647834374999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45981.647834374999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45981.647834374999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45981.647834374999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45981.647834374999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45981.647834374999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45981.647834374999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45981.647834374999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45981.647834374999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45981.647834374999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45981.647834374999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45981.647834374999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45981.647834374999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45981.647834374999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45981.647834374999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45981.647834374999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45981.647834374999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45981.647834374999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45981.647834374999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45981.647834374999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45981.647834374999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45981.647834374999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45981.647834374999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45981.647834374999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45981.647834374999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45981.647834374999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45981.647834374999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45981.647834374999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45981.647834374999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45981.647834374999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45981.647834374999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45981.647834374999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45981.647834374999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45981.647834374999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45981.647834374999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45981.647834374999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45981.647834374999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45981.647834374999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45981.647834374999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45981.647834374999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45981.647834374999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45981.647834374999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45981.647834374999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45981.647834374999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45981.647834374999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45981.647834374999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45981.647834374999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45981.647834374999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45981.647834374999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45981.647834374999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45981.647834374999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45981.647834374999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45981.647834374999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45981.647834374999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45981.647834374999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45981.647834374999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45981.647834374999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45981.647834374999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45981.647834374999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45981.647834374999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45981.647834374999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45981.647834374999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45981.647834374999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45981.647834374999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45981.647834374999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45981.647834374999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45981.647834374999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45981.647834374999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45981.647834374999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45981.647834374999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45981.647834374999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45981.647834374999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45981.647834374999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45981.647834374999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45981.647834374999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45981.647834374999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45981.647834374999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45981.647834374999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45981.647834374999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45981.647834374999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45981.647834374999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45981.647834374999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45981.647834374999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45981.647834374999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45981.647834374999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45981.647834374999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45981.647834374999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45981.647834374999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45981.647834374999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45981.647834374999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45981.647834374999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45981.647834374999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45981.647834374999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45981.647834374999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45981.647834374999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45981.647834374999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45981.647834374999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45981.647834374999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45981.647834374999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45981.647834374999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45981.647834374999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45981.647834374999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45981.647834374999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45981.647834374999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45981.647834374999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45981.647834374999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45981.647834374999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45981.647834374999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45981.647834374999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45981.647834374999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45981.647834374999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45981.647834374999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45981.647834374999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45981.647834374999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45981.647834374999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45981.647834374999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45981.647834374999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45981.647834374999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45981.647834374999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45981.647834374999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45981.647834374999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45981.647834374999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45981.647834374999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45981.647834374999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45981.647834374999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45981.647834374999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45981.647834374999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45981.647834374999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45981.647834374999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45981.647834374999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45981.647834374999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45981.647834374999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45981.647834374999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45981.647834374999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45981.647834374999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45981.647834374999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45981.647834374999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45981.647834374999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45981.647834374999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45981.647834374999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45981.647834374999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45981.647834374999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45981.647834374999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45981.647834374999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45981.647834374999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45981.647834374999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45981.647834374999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45981.647834374999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45981.647834374999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45981.647834374999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45981.647834374999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45981.647834374999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45981.647834374999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45981.647834374999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45981.647834374999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45981.647834374999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45981.647834374999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45981.647834374999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45981.647834374999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45981.647834374999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45981.647834374999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45981.647834374999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45981.647834374999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45981.647834374999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45981.647834374999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45981.647834374999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45981.647834374999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45981.647834374999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45981.647834374999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45981.647834374999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45981.647834374999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45981.647834374999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45981.647834374999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45981.647834374999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45981.647834374999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45981.647834374999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45981.647834374999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45981.647834374999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45981.647834374999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45981.647834374999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45981.647834374999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45981.647834374999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45981.647834374999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45981.647834374999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45981.647834374999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45981.647834374999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45981.647834374999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45981.647834374999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45981.647834374999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45981.647834374999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45981.647834374999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45981.647834374999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45981.647834374999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45981.647834374999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45981.647834374999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45981.647834374999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45981.647834374999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45981.647834374999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45981.647834374999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45981.647834374999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45981.647834374999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45981.647834374999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45981.647834374999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45981.647834374999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45981.647834374999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45981.647834374999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45981.647834374999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45981.647834374999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45981.647834374999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45981.647834374999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45981.647834374999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45981.647834374999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45981.647834374999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45981.647834374999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45981.647834374999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45981.647834374999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45981.647834374999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45981.647834374999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45981.647834374999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45981.647834374999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45981.647834374999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45981.647834374999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45981.647834374999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45981.647834374999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45981.647834374999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45981.647834374999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45981.647834374999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45981.647834374999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45981.647834374999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45981.647834374999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45981.647834374999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45981.647834374999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45981.647834374999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45981.647834374999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45981.647834374999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45981.647834374999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45981.647834374999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45981.647834374999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45981.647834374999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45981.647834374999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45981.647834374999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45981.647834374999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45981.647834374999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45981.647834374999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45981.647834374999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45981.647834374999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45981.647834374999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45981.647834374999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45981.647834374999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45981.647834374999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45981.647834374999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45981.647834374999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45981.647834374999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45981.647834374999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45981.647834374999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45981.647834374999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45981.647834374999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45981.647834374999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45981.647834374999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45981.647834374999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45981.647834374999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45981.647834374999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45981.647834374999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45981.647834374999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45981.647834374999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45981.647834374999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45981.647834374999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45981.647834374999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45981.647834374999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45981.647834374999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45981.647834374999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45981.647834374999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45981.647834374999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45981.647834374999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45981.647834374999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45981.647834374999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45981.647834374999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45981.647834374999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45981.647834374999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45981.647834374999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45981.647834374999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45981.647834374999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45981.647834374999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45981.647834374999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45981.647834374999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45981.647834374999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45981.647834374999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45981.647834374999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45981.647834374999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45981.647834374999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45981.647834374999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45981.647834374999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45981.647834374999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45981.647834374999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45981.647834374999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45981.647834374999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45981.647834374999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45981.647834374999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45981.647834374999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45981.647834374999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45981.647834374999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45981.647834374999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45981.647834374999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45981.647834374999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45981.647834374999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45981.647834374999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45981.647834374999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45981.647834374999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45981.647834374999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45981.647834374999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45981.647834374999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45981.647834374999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45981.647834374999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45981.647834374999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45981.647834374999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45981.647834374999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45981.647834374999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45981.647834374999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45981.647834374999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45981.647834374999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45981.647834374999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45981.647834374999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45981.647834374999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45981.647834374999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45981.647834374999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45981.647834374999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45981.647834374999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45981.647834374999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45981.647834374999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45981.647834374999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45981.647834374999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45981.647834374999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45981.647834374999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45981.647834374999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45981.647834374999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45981.647834374999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45981.647834374999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45981.647834374999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45981.647834374999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45981.647834374999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45981.647834374999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45981.647834374999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45981.647834374999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45981.647834374999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45981.647834374999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45981.647834374999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45981.647834374999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45981.647834374999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45981.647834374999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45981.647834374999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45981.647834374999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45981.647834374999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45981.647834374999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45981.647834374999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45981.647834374999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45981.647834374999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45981.647834374999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45981.647834374999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45981.647834374999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45981.647834374999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45981.647834374999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45981.647834374999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45981.647834374999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45981.647834374999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45981.647834374999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45981.647834374999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45981.647834374999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45981.647834374999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45981.647834374999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45981.647834374999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45981.647834374999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45981.647834374999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45981.647834374999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45981.647834374999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45981.647834374999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45981.647834374999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45981.647834374999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45981.647834374999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45981.647834374999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45981.647834374999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45981.647834374999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45981.647834374999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45981.647834374999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45981.647834374999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45981.647834374999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45981.647834374999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45981.647834374999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45981.647834374999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45981.647834374999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45981.647834374999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45981.647834374999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45981.647834374999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45981.647834374999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45981.647834374999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45981.647834374999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45981.647834374999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45981.647834374999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45981.647834374999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45981.647834374999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45981.647834374999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45981.647834374999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45981.647834374999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45981.647834374999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45981.647834374999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45981.647834374999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45981.647834374999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45981.647834374999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45981.647834374999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45981.647834374999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45981.647834374999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45981.647834374999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45981.647834374999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45981.647834374999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45981.647834374999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45981.647834374999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45981.647834374999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45981.647834374999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45981.647834374999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45981.647834374999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45981.647834374999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45981.647834374999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45981.647834374999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45981.647834374999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45981.647834374999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45981.647834374999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45981.647834374999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45981.647834374999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45981.647834374999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45981.647834374999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45981.647834374999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45981.647834374999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45981.647834374999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45981.647834374999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45981.647834374999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45981.647834374999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45981.647834374999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45981.647834374999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45981.647834374999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45981.647834374999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45981.647834374999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45981.647834374999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45981.647834374999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45981.647834374999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45981.647834374999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45981.647834374999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45981.647834374999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45981.647834374999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45981.647834374999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45981.647834374999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45981.647834374999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45981.647834374999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45981.647834374999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45981.647834374999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45981.647834374999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45981.647834374999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45981.647834374999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45981.647834374999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45981.647834374999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45981.647834374999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45981.647834374999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45981.647834374999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45981.647834374999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45981.647834374999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45981.647834374999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45981.647834374999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45981.647834374999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45981.647834374999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45981.647834374999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45981.647834374999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45981.647834374999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45981.647834374999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45981.647834374999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45981.647834374999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45981.647834374999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45981.647834374999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45981.647834374999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45981.647834374999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45981.647834374999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45981.647834374999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45981.647834374999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45981.647834374999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45981.647834374999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45981.647834374999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45981.647834374999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45981.647834374999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45981.647834374999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45981.647834374999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45981.647834374999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45981.647834374999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45981.647834374999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45981.647834374999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45981.647834374999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45981.647834374999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45981.647834374999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45981.647834374999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45981.647834374999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45981.647834374999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45981.647834374999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45981.647834374999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45981.647834374999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45981.647834374999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45981.647834374999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45981.647834374999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45981.647834374999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45981.647834374999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45981.647834374999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45981.647834374999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45981.647834374999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45981.647834374999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45981.647834374999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45981.647834374999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45981.647834374999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45981.647834374999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45981.647834374999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45981.647834374999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45981.647834374999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45981.647834374999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45981.647834374999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45981.647834374999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45981.647834374999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45981.647834374999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45981.647834374999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45981.647834374999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45981.647834374999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45981.647834374999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45981.647834374999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45981.647834374999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45981.647834374999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45981.647834374999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45981.647834374999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45981.647834374999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45981.647834374999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45981.647834374999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45981.647834374999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45981.647834374999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45981.647834374999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45981.647834374999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45981.647834374999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45981.647834374999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45981.647834374999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45981.647834374999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45981.647834374999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45981.647834374999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45981.647834374999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45981.647834374999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45981.647834374999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45981.647834374999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45981.647834374999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45981.647834374999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45981.647834374999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45981.647834374999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45981.647834374999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45981.647834374999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45981.647834374999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45981.647834374999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45981.647834374999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45981.647834374999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45981.647834374999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45981.647834374999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45981.647834374999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45981.647834374999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45981.647834374999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45981.647834374999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45981.647834374999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45981.647834374999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45981.647834374999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45981.647834374999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45981.647834374999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45981.647834374999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45981.647834374999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45981.647834374999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45981.647834374999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45981.647834374999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45981.647834374999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45981.647834374999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45981.647834374999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45981.647834374999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45981.647834374999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45981.647834374999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45981.647834374999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45981.647834374999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45981.647834374999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45981.647834374999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45981.647834374999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45981.647834374999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45981.647834374999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45981.647834374999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45981.647834374999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45981.647834374999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45981.647834374999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45981.647834374999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45981.647834374999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45981.647834374999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45981.647834374999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45981.647834374999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45981.647834374999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45981.647834374999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45981.647834374999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45981.647834374999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45981.647834374999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45981.647834374999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45981.647834374999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45981.647834374999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45981.647834374999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45981.647834374999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45981.647834374999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45981.647834374999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45981.647834374999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45981.647834374999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45981.647834374999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45981.647834374999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45981.647834374999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45981.647834374999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45981.647834374999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45981.647834374999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45981.647834374999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45981.647834374999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45981.647834374999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45981.647834374999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45981.647834374999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45981.647834374999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45981.647834374999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45981.647834374999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45981.647834374999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45981.647834374999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45981.647834374999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45981.647834374999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45981.647834374999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45981.647834374999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45981.647834374999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45981.647834374999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45981.647834374999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45981.647834374999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45981.647834374999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45981.647834374999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45981.647834374999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45981.647834374999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45981.647834374999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45981.647834374999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45981.647834374999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45981.647834374999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45981.647834374999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45981.647834374999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45981.647834374999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45981.647834374999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45981.647834374999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45981.647834374999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45981.647834374999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45981.647834374999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45981.647834374999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45981.647834374999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45981.647834374999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45981.647834374999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45981.647834374999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45981.647834374999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45981.647834374999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45981.647834374999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45981.647834374999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45981.647834374999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45981.647834374999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45981.647834374999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45981.647834374999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45981.647834374999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45981.647834374999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45981.647834374999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45981.647834374999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45981.647834374999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45981.647834374999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45981.647834374999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45981.647834374999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45981.647834374999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45981.647834374999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45981.647834374999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45981.647834374999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45981.647834374999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45981.647834374999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45981.647834374999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45981.647834374999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45981.647834374999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45981.647834374999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45981.647834374999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45981.647834374999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45981.647834374999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45981.647834374999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45981.647834374999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45981.647834374999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45981.647834374999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45981.647834374999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45981.647834374999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45981.647834374999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45981.647834374999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45981.647834374999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45981.647834374999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45981.647834374999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45981.647834374999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45981.647834374999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45981.647834374999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45981.647834374999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45981.647834374999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45981.647834374999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45981.647834374999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45981.647834374999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45981.647834374999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45981.647834374999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45981.647834374999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45981.647834374999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45981.647834374999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45981.647834374999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45981.647834374999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45981.647834374999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45981.647834374999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45981.647834374999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45981.647834374999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45981.647834374999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45981.647834374999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45981.647834374999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45981.647834374999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45981.647834374999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45981.647834374999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45981.647834374999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45981.647834374999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45981.647834374999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45981.647834374999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45981.647834374999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45981.647834374999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45981.647834374999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45981.647834374999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45981.647834374999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45981.647834374999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45981.647834374999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45981.647834374999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45981.647834374999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45981.647834374999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45981.647834374999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45981.647834374999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45981.647834374999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45981.647834374999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45981.647834374999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45981.647834374999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45981.647834374999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45981.647834374999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45981.647834374999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45981.647834374999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45981.647834374999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45981.647834374999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45981.647834374999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45981.647834374999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45981.647834374999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45981.647834374999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45981.647834374999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45981.647834374999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45981.647834374999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45981.647834374999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45981.647834374999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45981.647834374999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45981.647834374999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45981.647834374999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45981.647834374999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45981.647834374999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45981.647834374999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45981.647834374999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45981.647834374999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45981.647834374999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45981.647834374999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45981.647834374999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45981.647834374999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45981.647834374999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45981.647834374999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45981.647834374999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45981.647834374999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45981.647834374999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45981.647834374999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45981.647834374999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45981.647834374999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45981.647834374999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45981.647834374999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45981.647834374999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45981.647834374999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45981.647834374999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45981.647834374999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45981.647834374999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45981.647834374999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45981.647834374999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45981.647834374999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45981.647834374999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45981.647834374999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45981.647834374999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45981.647834374999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45981.647834374999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45981.647834374999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45981.647834374999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45981.647834374999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45981.647834374999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45981.647834374999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45981.647834374999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45981.647834374999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45981.647834374999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45981.647834374999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45981.647834374999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45981.647834374999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45981.647834374999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45981.647834374999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45981.647834374999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45981.647834374999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45981.647834374999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45981.647834374999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45981.647834374999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45981.647834374999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45981.647834374999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45981.647834374999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45981.647834374999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45981.647834374999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45981.647834374999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45981.647834374999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45981.647834374999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45981.647834374999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45981.647834374999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45981.647834374999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45981.647834374999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45981.647834374999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278.16711678240245</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8" ca="1" si="0">IFERROR(NOW()-F3,"")</f>
        <v>45981.647834374999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45981.647834374999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45981.647834374999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45981.647834374999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45981.647834374999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45981.647834374999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45981.647834374999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45981.647834374999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45981.647834374999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45981.647834374999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45981.647834374999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45981.647834374999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45981.647834374999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45981.647834374999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45981.647834374999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45981.647834374999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45981.647834374999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45981.647834374999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45981.647834374999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45981.647834374999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45981.647834374999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45981.647834374999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45981.647834374999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45981.647834374999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45981.647834374999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45981.647834374999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45981.647834374999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45981.647834374999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45981.647834374999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45981.647834374999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45981.647834374999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45981.647834374999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45981.647834374999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45981.647834374999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45981.647834374999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45981.647834374999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45981.647834374999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45981.647834374999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45981.647834374999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45981.647834374999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45981.647834374999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45981.647834374999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45981.647834374999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45981.647834374999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45981.647834374999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45981.647834374999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45981.647834374999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45981.647834374999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45981.647834374999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45981.647834374999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45981.647834374999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45981.647834374999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45981.647834374999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45981.647834374999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45981.647834374999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45981.647834374999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45981.647834374999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45981.647834374999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45981.647834374999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45981.647834374999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45981.647834374999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45981.647834374999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45981.647834374999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45981.647834374999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45981.647834374999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45981.647834374999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45981.647834374999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45981.647834374999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45981.647834374999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45981.647834374999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45981.647834374999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45981.647834374999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45981.647834374999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45981.647834374999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45981.647834374999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45981.647834374999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45981.647834374999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45981.647834374999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45981.647834374999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45981.647834374999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45981.647834374999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45981.647834374999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45981.647834374999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45981.647834374999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45981.647834374999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45981.647834374999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45981.647834374999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45981.647834374999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45981.647834374999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45981.647834374999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45981.647834374999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45981.647834374999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45981.647834374999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45981.647834374999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45981.647834374999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45981.647834374999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45981.647834374999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45981.647834374999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45981.647834374999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45981.647834374999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45981.647834374999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45981.647834374999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45981.647834374999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45981.647834374999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45981.647834374999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45981.647834374999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45981.647834374999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45981.647834374999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45981.647834374999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45981.647834374999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45981.647834374999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45981.647834374999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45981.647834374999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45981.647834374999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45981.647834374999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45981.647834374999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45981.647834374999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45981.647834374999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45981.647834374999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45981.647834374999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45981.647834374999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45981.647834374999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45981.647834374999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45981.647834374999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45981.647834374999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45981.647834374999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45981.647834374999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45981.647834374999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45981.647834374999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45981.647834374999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45981.647834374999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45981.647834374999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45981.647834374999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45981.647834374999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45981.647834374999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45981.647834374999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45981.647834374999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45981.647834374999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45981.647834374999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45981.647834374999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45981.647834374999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45981.647834374999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45981.647834374999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45981.647834374999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45981.647834374999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45981.647834374999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45981.647834374999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45981.647834374999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45981.647834374999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45981.647834374999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45981.647834374999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45981.647834374999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45981.647834374999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45981.647834374999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45981.647834374999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45981.647834374999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45981.647834374999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45981.647834374999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45981.647834374999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45981.647834374999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45981.647834374999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45981.647834374999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45981.647834374999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45981.647834374999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45981.647834374999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45981.647834374999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45981.647834374999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45981.647834374999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45981.647834374999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45981.647834374999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45981.647834374999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45981.647834374999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45981.647834374999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45981.647834374999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45981.647834374999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45981.647834374999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45981.647834374999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45981.647834374999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45981.647834374999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45981.647834374999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45981.647834374999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45981.647834374999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45981.647834374999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45981.647834374999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45981.647834374999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45981.647834374999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45981.647834374999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45981.647834374999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45981.647834374999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45981.647834374999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45981.647834374999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45981.647834374999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45981.647834374999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45981.647834374999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45981.647834374999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45981.647834374999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45981.647834374999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45981.647834374999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45981.647834374999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45981.647834374999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45981.647834374999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45981.647834374999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45981.647834374999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45981.647834374999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45981.647834374999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45981.647834374999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45981.647834374999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45981.647834374999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45981.647834374999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45981.647834374999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45981.647834374999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45981.647834374999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45981.647834374999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45981.647834374999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45981.647834374999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45981.647834374999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45981.647834374999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45981.647834374999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45981.647834374999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45981.647834374999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45981.647834374999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45981.647834374999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45981.647834374999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45981.647834374999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45981.647834374999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45981.647834374999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45981.647834374999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45981.647834374999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45981.647834374999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45981.647834374999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45981.647834374999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45981.647834374999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45981.647834374999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45981.647834374999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45981.647834374999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45981.647834374999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45981.647834374999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45981.647834374999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45981.647834374999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45981.647834374999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45981.647834374999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45981.647834374999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45981.647834374999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45981.647834374999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45981.647834374999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45981.647834374999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45981.647834374999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45981.647834374999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45981.647834374999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45981.647834374999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45981.647834374999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45981.647834374999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45981.647834374999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45981.647834374999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45981.647834374999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45981.647834374999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45981.647834374999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45981.647834374999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45981.647834374999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45981.647834374999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45981.647834374999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45981.647834374999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45981.647834374999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45981.647834374999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45981.647834374999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45981.647834374999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45981.647834374999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45981.647834374999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45981.647834374999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45981.647834374999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45981.647834374999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45981.647834374999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45981.647834374999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45981.647834374999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45981.647834374999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45981.647834374999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45981.647834374999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45981.647834374999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45981.647834374999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45981.647834374999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45981.647834374999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45981.647834374999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45981.647834374999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45981.647834374999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45981.647834374999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45981.647834374999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45981.647834374999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45981.647834374999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45981.647834374999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45981.647834374999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45981.647834374999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45981.647834374999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45981.647834374999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45981.647834374999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45981.647834374999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45981.647834374999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45981.647834374999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45981.647834374999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45981.647834374999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45981.647834374999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45981.647834374999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45981.647834374999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45981.647834374999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45981.647834374999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45981.647834374999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45981.647834374999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45981.647834374999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45981.647834374999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45981.647834374999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45981.647834374999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45981.647834374999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45981.647834374999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45981.647834374999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45981.647834374999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45981.647834374999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45981.647834374999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45981.647834374999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45981.647834374999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45981.647834374999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45981.647834374999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45981.647834374999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45981.647834374999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45981.647834374999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45981.647834374999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45981.647834374999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45981.647834374999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45981.647834374999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45981.647834374999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45981.647834374999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45981.647834374999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45981.647834374999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45981.647834374999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45981.647834374999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45981.647834374999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45981.647834374999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45981.647834374999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45981.647834374999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45981.647834374999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45981.647834374999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45981.647834374999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45981.647834374999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45981.647834374999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45981.647834374999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45981.647834374999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45981.647834374999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45981.647834374999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45981.647834374999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45981.647834374999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45981.647834374999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45981.647834374999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45981.647834374999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45981.647834374999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45981.647834374999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45981.647834374999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45981.647834374999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45981.647834374999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45981.647834374999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45981.647834374999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45981.647834374999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45981.647834374999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45981.647834374999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45981.647834374999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45981.647834374999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45981.647834374999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45981.647834374999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45981.647834374999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45981.647834374999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45981.647834374999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45981.647834374999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45981.647834374999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45981.647834374999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45981.647834374999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45981.647834374999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45981.647834374999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45981.647834374999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45981.647834374999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45981.647834374999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45981.647834374999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45981.647834374999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45981.647834374999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45981.647834374999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45981.647834374999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45981.647834374999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45981.647834374999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45981.647834374999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45981.647834374999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45981.647834374999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45981.647834374999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45981.647834374999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45981.647834374999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45981.647834374999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45981.647834374999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45981.647834374999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45981.647834374999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45981.647834374999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45981.647834374999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45981.647834374999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45981.647834374999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45981.647834374999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45981.647834374999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45981.647834374999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45981.647834374999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45981.647834374999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45981.647834374999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45981.647834374999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45981.647834374999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45981.647834374999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45981.647834374999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45981.647834374999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45981.647834374999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45981.647834374999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45981.647834374999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45981.647834374999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45981.647834374999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45981.647834374999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45981.647834374999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45981.647834374999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45981.647834374999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45981.647834374999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45981.647834374999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45981.647834374999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45981.647834374999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45981.647834374999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45981.647834374999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45981.647834374999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45981.647834374999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45981.647834374999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45981.647834374999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45981.647834374999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45981.647834374999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45981.647834374999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45981.647834374999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45981.647834374999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45981.647834374999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45981.647834374999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45981.647834374999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45981.647834374999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45981.647834374999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45981.647834374999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45981.647834374999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45981.647834374999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45981.647834374999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45981.647834374999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45981.647834374999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45981.647834374999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45981.647834374999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45981.647834374999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45981.647834374999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45981.647834374999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45981.647834374999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45981.647834374999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45981.647834374999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45981.647834374999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45981.647834374999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45981.647834374999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45981.647834374999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45981.647834374999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45981.647834374999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45981.647834374999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45981.647834374999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45981.647834374999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45981.647834374999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45981.647834374999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45981.647834374999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45981.647834374999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45981.647834374999</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89.815774189810327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55.458957060182001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32.986723263886233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4.1330311342608184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0.27453576388506917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5.2417708335269708E-2</v>
      </c>
      <c r="H7" s="128">
        <v>45981.589166666665</v>
      </c>
      <c r="I7" s="109" t="str">
        <f>IFERROR(VLOOKUP(D7,DB!A:F,6,0),"")</f>
        <v>SCECO</v>
      </c>
      <c r="J7" s="109" t="str">
        <f>IFERROR(VLOOKUP(D7,DB!A:G,7,0),"")</f>
        <v>No BB Shifted</v>
      </c>
      <c r="K7" s="109" t="s">
        <v>39121</v>
      </c>
      <c r="L7" s="109" t="str">
        <f>IFERROR(VLOOKUP(D7,DB!A:I,9,0),"")</f>
        <v>Latis</v>
      </c>
    </row>
    <row r="8" spans="1:13">
      <c r="A8" s="109"/>
      <c r="B8" s="109" t="str">
        <f>IFERROR(VLOOKUP(D8,DB!A:K,11,0),"")</f>
        <v/>
      </c>
      <c r="C8" s="109"/>
      <c r="D8" s="109"/>
      <c r="E8" s="109"/>
      <c r="F8" s="109"/>
      <c r="G8" s="111">
        <f ca="1">IFERROR(NOW()-F8,"")</f>
        <v>45981.647834374999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45981.647834374999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45981.647834374999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45981.647834374999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45981.647834374999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45981.647834374999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45981.647834374999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45981.647834374999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45981.647834374999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45981.647834374999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45981.647834374999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45981.647834374999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45981.647834374999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45981.647834374999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45981.647834374999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45981.647834374999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45981.647834374999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45981.647834374999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45981.647834374999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45981.647834374999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45981.647834374999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45981.647834374999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45981.647834374999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45981.647834374999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45981.647834374999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45981.647834374999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45981.647834374999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45981.647834374999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45981.647834374999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45981.647834374999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45981.647834374999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45981.647834374999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45981.647834374999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45981.647834374999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45981.647834374999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45981.647834374999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45981.647834374999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45981.647834374999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45981.647834374999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45981.647834374999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45981.647834374999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45981.647834374999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45981.647834374999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45981.647834374999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45981.647834374999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45981.647834374999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45981.647834374999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45981.647834374999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45981.647834374999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45981.647834374999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45981.647834374999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45981.647834374999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45981.647834374999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45981.647834374999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45981.647834374999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45981.647834374999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45981.647834374999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45981.647834374999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45981.647834374999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45981.647834374999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45981.647834374999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45981.647834374999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45981.647834374999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45981.647834374999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45981.647834374999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45981.647834374999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45981.647834374999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45981.647834374999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45981.647834374999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45981.647834374999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45981.647834374999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45981.647834374999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45981.647834374999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45981.647834374999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45981.647834374999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45981.647834374999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45981.647834374999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45981.647834374999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45981.647834374999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45981.647834374999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45981.647834374999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45981.647834374999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45981.647834374999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45981.647834374999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45981.647834374999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45981.647834374999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45981.647834374999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45981.647834374999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45981.647834374999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45981.647834374999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45981.647834374999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45981.647834374999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45981.647834374999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45981.647834374999</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45981.647834374999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45981.647834374999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45981.647834374999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45981.647834374999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45981.647834374999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45981.647834374999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45981.647834374999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45981.647834374999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45981.647834374999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45981.647834374999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45981.647834374999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45981.647834374999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45981.647834374999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45981.647834374999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45981.647834374999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45981.647834374999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45981.647834374999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45981.647834374999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45981.647834374999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45981.647834374999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45981.647834374999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45981.647834374999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45981.647834374999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45981.647834374999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45981.647834374999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45981.647834374999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45981.647834374999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45981.647834374999</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37390</v>
      </c>
      <c r="E2" s="109" t="s">
        <v>39021</v>
      </c>
      <c r="F2" s="121">
        <v>45981.610636574071</v>
      </c>
      <c r="G2" s="104">
        <f t="shared" ref="G2:G10" ca="1" si="0">IFERROR(NOW()-F2,"-")</f>
        <v>3.7197800927970093E-2</v>
      </c>
      <c r="H2" s="121">
        <v>45981.610636574071</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45981.647834374999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45981.647834374999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45981.647834374999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45981.647834374999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45981.647834374999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45981.647834374999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45981.647834374999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45981.647834374999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45981.647834374999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45981.647834374999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45981.647834374999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45981.647834374999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45981.647834374999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45981.647834374999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45981.647834374999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45981.647834374999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45981.647834374999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45981.647834374999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45981.647834374999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45981.647834374999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45981.647834374999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45981.647834374999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45981.647834374999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45981.647834374999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45981.647834374999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45981.647834374999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45981.647834374999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45981.647834374999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45981.647834374999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45981.647834374999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45981.647834374999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45981.647834374999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45981.647834374999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45981.647834374999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45981.647834374999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45981.647834374999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45981.647834374999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45981.647834374999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45981.647834374999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45981.647834374999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45981.647834374999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45981.647834374999</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2025-11-20T12:35:30Z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