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12" documentId="120_S{2AC9BD13-BADA-5192-A53E-5A8FF88502F6}" xr6:coauthVersionLast="47" xr6:coauthVersionMax="47" xr10:uidLastSave="{B81BFCCE-19E8-4EE6-A748-69FA9ADB4E7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D2"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<sst xmlns="http://schemas.openxmlformats.org/spreadsheetml/2006/main" count="181599" uniqueCount="39215">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</sst>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328.38891990740376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0.26250787036406109</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45991.33734583333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45991.33734583333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45991.33734583333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45991.33734583333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45991.33734583333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45991.33734583333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45991.33734583333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45991.33734583333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45991.33734583333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45991.33734583333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45991.33734583333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45991.33734583333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45991.33734583333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45991.33734583333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45991.33734583333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45991.33734583333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45991.33734583333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45991.33734583333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45991.33734583333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45991.33734583333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45991.33734583333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45991.33734583333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45991.33734583333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45991.33734583333</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166.33750810185302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6.9499268518484314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45991.33734583333</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45991.33734583333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45991.33734583333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45991.337346064814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45991.337346064814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45991.337346064814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45991.337346064814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45991.337346064814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45991.337346064814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45991.337346064814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45991.337346064814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45991.337346064814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45991.337346064814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45991.337346064814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45991.337346064814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45991.337346064814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45991.337346064814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45991.337346064814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45991.337346064814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45991.337346064814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45991.337346064814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45991.337346064814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45991.337346064814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45991.337346064814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45991.337346064814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45991.337346064814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45991.337346064814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45991.337346064814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45991.337346064814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45991.337346064814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45991.337346064814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45991.337346064814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45991.337346064814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45991.337346064814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45991.337346064814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45991.337346064814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45991.337346064814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45991.337346064814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45991.337346064814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45991.337346064814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45991.337346064814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45991.337346064814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45991.337346064814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45991.337346064814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45991.337346064814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45991.337346064814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45991.337346064814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45991.337346064814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45991.337346064814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45991.337346064814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45991.337346064814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45991.337346064814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45991.337346064814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45991.337346064814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45991.337346064814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45991.337346064814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45991.337346064814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45991.337346064814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45991.337346064814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45991.337346064814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45991.337346064814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45991.337346064814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45991.337346064814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45991.337346064814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45991.337346064814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45991.337346064814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45991.337346064814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45991.337346064814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45991.337346064814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45991.337346064814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158"/>
      <c r="G2" s="157">
        <f ca="1">IFERROR(NOW()-F2,"-")</f>
        <v>45991.33734583333</v>
      </c>
      <c r="H2" s="156"/>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45991.337346064814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45991.337346064814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45991.337346064814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45991.337346064814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45991.337346064814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45991.337346064814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45991.337346064814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45991.337346064814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45991.337346064814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45991.337346064814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45991.337346064814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45991.337346064814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45991.337346064814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45991.337346064814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45991.337346064814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45991.337346064814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45991.337346064814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45991.337346064814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45991.337346064814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45991.337346064814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45991.337346064814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45991.337346064814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45991.337346064814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45991.337346064814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45991.337346064814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45991.337346064814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45991.337346064814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45991.337346064814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45991.337346064814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45991.337346064814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45991.337346064814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45991.337346064814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45991.337346064814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45991.337346064814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45991.337346064814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45991.337346064814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45991.337346064814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45991.337346064814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45991.337346064814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45991.337346064814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45991.337346064814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45991.337346064814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45991.337346064814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45991.337346064814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45991.337346064814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45991.337346064814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45991.337346064814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45991.337346064814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45991.337346064814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45991.337346064814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45991.337346064814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45991.337346064814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45991.337346064814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45991.337346064814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45991.337346064814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45991.337346064814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45991.337346064814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45991.337346064814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45991.337346064814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45991.337346064814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45991.337346064814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45991.337346064814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45991.337346064814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45991.337346064814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45991.337346064814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45991.337346064814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45991.337346064814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45991.337346064814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45991.337346064814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45991.337346064814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45991.337346064814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45991.337346064814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45991.337346064814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45991.337346064814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45991.337346064814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45991.337346064814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45991.337346064814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45991.337346064814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45991.337346064814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45991.337346064814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45991.337346064814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45991.337346064814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45991.337346064814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45991.337346064814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45991.337346064814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45991.337346064814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45991.337346064814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45991.337346064814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45991.337346064814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45991.337346064814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45991.337346064814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45991.337346064814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45991.337346064814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45991.337346064814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45991.337346064814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45991.337346064814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45991.337346064814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45991.337346064814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45991.337346064814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45991.337346064814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45991.337346064814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45991.337346064814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45991.337346064814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45991.337346064814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45991.337346064814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45991.337346064814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45991.337346064814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45991.337346064814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45991.337346064814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45991.337346064814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45991.337346064814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45991.337346064814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45991.337346064814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45991.337346064814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45991.337346064814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45991.337346064814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45991.337346064814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45991.337346064814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45991.337346064814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45991.337346064814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45991.337346064814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45991.337346064814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45991.337346064814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45991.337346064814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45991.337346064814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45991.337346064814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45991.337346064814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45991.337346064814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45991.337346064814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45991.337346064814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45991.337346064814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45991.337346064814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45991.337346064814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45991.337346064814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45991.337346064814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45991.337346064814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45991.337346064814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45991.337346064814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45991.337346064814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45991.337346064814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45991.337346064814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45991.337346064814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45991.337346064814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45991.337346064814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45991.337346064814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45991.337346064814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45991.337346064814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45991.337346064814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45991.337346064814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45991.337346064814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45991.337346064814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45991.337346064814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45991.337346064814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45991.337346064814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45991.337346064814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45991.337346064814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45991.337346064814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45991.337346064814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45991.337346064814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45991.337346064814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45991.337346064814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45991.337346064814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45991.337346064814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45991.337346064814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45991.337346064814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45991.337346064814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45991.337346064814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45991.337346064814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45991.337346064814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45991.337346064814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45991.337346064814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45991.337346064814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45991.337346064814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45991.337346064814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45991.337346064814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45991.337346064814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45991.337346064814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45991.337346064814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45991.337346064814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45991.337346064814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45991.337346064814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45991.337346064814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45991.337346064814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45991.337346064814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45991.337346064814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45991.337346064814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45991.337346064814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45991.337346064814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45991.337346064814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45991.337346064814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45991.337346064814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45991.337346064814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45991.337346064814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45991.337346064814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45991.337346064814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45991.337346064814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45991.337346064814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45991.337346064814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45991.337346064814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45991.337346064814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45991.337346064814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45991.337346064814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45991.337346064814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45991.337346064814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45991.337346064814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45991.337346064814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45991.337346064814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45991.337346064814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45991.337346064814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45991.337346064814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45991.337346064814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45991.337346064814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45991.337346064814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45991.337346064814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45991.337346064814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45991.337346064814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45991.337346064814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45991.337346064814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45991.337346064814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45991.337346064814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45991.337346064814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45991.337346064814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45991.337346064814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45991.337346064814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45991.337346064814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45991.337346064814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45991.337346064814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45991.337346064814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45991.337346064814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45991.337346064814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45991.337346064814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45991.337346064814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45991.337346064814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45991.337346064814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45991.337346064814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45991.337346064814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45991.337346064814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45991.337346064814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45991.337346064814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45991.337346064814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45991.337346064814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45991.337346064814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45991.337346064814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45991.337346064814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45991.337346064814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45991.337346064814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45991.337346064814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45991.337346064814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45991.337346064814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45991.337346064814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45991.337346064814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45991.337346064814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45991.337346064814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45991.337346064814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45991.337346064814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45991.337346064814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45991.337346064814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45991.337346064814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45991.337346064814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45991.337346064814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45991.337346064814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45991.337346064814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45991.337346064814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45991.337346064814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45991.337346064814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45991.337346064814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45991.337346064814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45991.337346064814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45991.337346064814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45991.337346064814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45991.337346064814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45991.337346064814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45991.337346064814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45991.337346064814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45991.337346064814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45991.337346064814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45991.337346064814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45991.337346064814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45991.337346064814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45991.337346064814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45991.337346064814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45991.337346064814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45991.337346064814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45991.337346064814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45991.337346064814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45991.337346064814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45991.337346064814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45991.337346064814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45991.337346064814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45991.337346064814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45991.337346064814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45991.337346064814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45991.337346064814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45991.337346064814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45991.337346064814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45991.337346064814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45991.337346064814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45991.337346064814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45991.337346064814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45991.337346064814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45991.337346064814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45991.337346064814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45991.337346064814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45991.337346064814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45991.337346064814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45991.337346064814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45991.337346064814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45991.337346064814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45991.337346064814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45991.337346064814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45991.337346064814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45991.337346064814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45991.337346064814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45991.337346064814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45991.337346064814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45991.337346064814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45991.337346064814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45991.337346064814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45991.337346064814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45991.337346064814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45991.337346064814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45991.337346064814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45991.337346064814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45991.337346064814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45991.337346064814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45991.337346064814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45991.337346064814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45991.337346064814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45991.337346064814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45991.337346064814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45991.337346064814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45991.337346064814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45991.337346064814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45991.337346064814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45991.337346064814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45991.337346064814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45991.337346064814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45991.337346064814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45991.337346064814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45991.337346064814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45991.337346064814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45991.337346064814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45991.337346064814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45991.337346064814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45991.337346064814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45991.337346064814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45991.337346064814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45991.337346064814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45991.337346064814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45991.337346064814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45991.337346064814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45991.337346064814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45991.337346064814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45991.337346064814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45991.337346064814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45991.337346064814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45991.337346064814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45991.337346064814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45991.337346064814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45991.337346064814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45991.337346064814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45991.337346064814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45991.337346064814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45991.337346064814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45991.337346064814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45991.337346064814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45991.337346064814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45991.337346064814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45991.337346064814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45991.337346064814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45991.337346064814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45991.337346064814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45991.337346064814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45991.337346064814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45991.337346064814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45991.337346064814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45991.337346064814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45991.337346064814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45991.337346064814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45991.337346064814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45991.337346064814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45991.337346064814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45991.337346064814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45991.337346064814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45991.337346064814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45991.337346064814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45991.337346064814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45991.337346064814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45991.337346064814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45991.337346064814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45991.337346064814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45991.337346064814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45991.337346064814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45991.337346064814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45991.337346064814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45991.337346064814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45991.337346064814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45991.337346064814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45991.337346064814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45991.337346064814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45991.337346064814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45991.337346064814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45991.337346064814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45991.337346064814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45991.337346064814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45991.337346064814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45991.337346064814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45991.337346064814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45991.337346064814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45991.337346064814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45991.337346064814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45991.337346064814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45991.337346064814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45991.337346064814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45991.337346064814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45991.337346064814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45991.337346064814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45991.337346064814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45991.337346064814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45991.337346064814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45991.337346064814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45991.337346064814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45991.337346064814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45991.337346064814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45991.337346064814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45991.337346064814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45991.337346064814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45991.337346064814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45991.337346064814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45991.337346064814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45991.337346064814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45991.337346064814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45991.337346064814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45991.337346064814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45991.337346064814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45991.337346064814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45991.337346064814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45991.337346064814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45991.337346064814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45991.337346064814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45991.337346064814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45991.337346064814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45991.337346064814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45991.337346064814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45991.337346064814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45991.337346064814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45991.337346064814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45991.337346064814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45991.337346064814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45991.337346064814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45991.337346064814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45991.337346064814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45991.337346064814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45991.337346064814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45991.337346064814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45991.337346064814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45991.337346064814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45991.337346064814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45991.337346064814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45991.337346064814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45991.337346064814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45991.337346064814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45991.337346064814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45991.337346064814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45991.337346064814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45991.337346064814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45991.337346064814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45991.337346064814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45991.337346064814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45991.337346064814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45991.337346064814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45991.337346064814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45991.337346064814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45991.337346064814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45991.337346064814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45991.337346064814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45991.337346064814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45991.337346064814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45991.337346064814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45991.337346064814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45991.337346064814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45991.337346064814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45991.337346064814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45991.337346064814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45991.337346064814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45991.337346064814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45991.337346064814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45991.337346064814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45991.337346064814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45991.337346064814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45991.337346064814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45991.337346064814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45991.337346064814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45991.337346064814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45991.337346064814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45991.337346064814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45991.337346064814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45991.337346064814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45991.337346064814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45991.337346064814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45991.337346064814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45991.337346064814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45991.337346064814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45991.337346064814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45991.337346064814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45991.337346064814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45991.337346064814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45991.337346064814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45991.337346064814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45991.337346064814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45991.337346064814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45991.337346064814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45991.337346064814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45991.337346064814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45991.337346064814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45991.337346064814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45991.337346064814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45991.337346064814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45991.337346064814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45991.337346064814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45991.337346064814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45991.337346064814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45991.337346064814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45991.337346064814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45991.337346064814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45991.337346064814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45991.337346064814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45991.337346064814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45991.337346064814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45991.337346064814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45991.337346064814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45991.337346064814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45991.337346064814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45991.337346064814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45991.337346064814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45991.337346064814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45991.337346064814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45991.337346064814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45991.337346064814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45991.337346064814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45991.337346064814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45991.337346064814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45991.337346064814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45991.337346064814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45991.337346064814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45991.337346064814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45991.337346064814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45991.337346064814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45991.337346064814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45991.337346064814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45991.337346064814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45991.337346064814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45991.337346064814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45991.337346064814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45991.337346064814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45991.337346064814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45991.337346064814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45991.337346064814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45991.337346064814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45991.337346064814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45991.337346064814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45991.337346064814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45991.337346064814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45991.337346064814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45991.337346064814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45991.337346064814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45991.337346064814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45991.337346064814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45991.337346064814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45991.337346064814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45991.337346064814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45991.337346064814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45991.337346064814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45991.337346064814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45991.337346064814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45991.337346064814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45991.337346064814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45991.337346064814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45991.337346064814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45991.337346064814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45991.337346064814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45991.337346064814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45991.337346064814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45991.337346064814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45991.337346064814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45991.337346064814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45991.337346064814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45991.337346064814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45991.337346064814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45991.337346064814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45991.337346064814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45991.337346064814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45991.337346064814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45991.337346064814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45991.337346064814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45991.337346064814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45991.337346064814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45991.337346064814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45991.337346064814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45991.337346064814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45991.337346064814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45991.337346064814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45991.337346064814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45991.337346064814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45991.337346064814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45991.337346064814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45991.337346064814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45991.337346064814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45991.337346064814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45991.337346064814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45991.337346064814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45991.337346064814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45991.337346064814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45991.337346064814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45991.337346064814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45991.337346064814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45991.337346064814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45991.337346064814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45991.337346064814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45991.337346064814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45991.337346064814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45991.337346064814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45991.337346064814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45991.337346064814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45991.337346064814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45991.337346064814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45991.337346064814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45991.337346064814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45991.337346064814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45991.337346064814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45991.337346064814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45991.337346064814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45991.337346064814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45991.337346064814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45991.337346064814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45991.337346064814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45991.337346064814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45991.337346064814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45991.337346064814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45991.337346064814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45991.337346064814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45991.337346064814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45991.337346064814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45991.337346064814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45991.337346064814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45991.337346064814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45991.337346064814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45991.337346064814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45991.337346064814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45991.337346064814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45991.337346064814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45991.337346064814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45991.337346064814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45991.337346064814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45991.337346064814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45991.337346064814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45991.337346064814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45991.337346064814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45991.337346064814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45991.337346064814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45991.337346064814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45991.337346064814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45991.337346064814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45991.337346064814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45991.337346064814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45991.337346064814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45991.337346064814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45991.337346064814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45991.337346064814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45991.337346064814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45991.337346064814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45991.337346064814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45991.337346064814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45991.337346064814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45991.337346064814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45991.337346064814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45991.337346064814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45991.337346064814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45991.337346064814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45991.337346064814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45991.337346064814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45991.337346064814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45991.337346064814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45991.337346064814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45991.337346064814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45991.337346064814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45991.337346064814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45991.337346064814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45991.337346064814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45991.337346064814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45991.337346064814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45991.337346064814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45991.337346064814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45991.337346064814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45991.337346064814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45991.337346064814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45991.337346064814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45991.337346064814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45991.337346064814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45991.337346064814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45991.337346064814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45991.337346064814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45991.337346064814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45991.337346064814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45991.337346064814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45991.337346064814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45991.337346064814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45991.337346064814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45991.337346064814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45991.337346064814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45991.337346064814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45991.337346064814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45991.337346064814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45991.337346064814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45991.337346064814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45991.337346064814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45991.337346064814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45991.337346064814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45991.337346064814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45991.337346064814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45991.337346064814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45991.337346064814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45991.337346064814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45991.337346064814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45991.337346064814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45991.337346064814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45991.337346064814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45991.337346064814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45991.337346064814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45991.337346064814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45991.337346064814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45991.337346064814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45991.337346064814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45991.337346064814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45991.337346064814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45991.337346064814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45991.337346064814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45991.337346064814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45991.337346064814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45991.337346064814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45991.337346064814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45991.337346064814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45991.337346064814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45991.337346064814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45991.337346064814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45991.337346064814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45991.337346064814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45991.337346064814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45991.337346064814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45991.337346064814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45991.337346064814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45991.337346064814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45991.337346064814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45991.337346064814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45991.337346064814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45991.337346064814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45991.337346064814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45991.337346064814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45991.337346064814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45991.337346064814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45991.337346064814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45991.337346064814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45991.337346064814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45991.337346064814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45991.337346064814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45991.337346064814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45991.337346064814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45991.337346064814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45991.337346064814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45991.337346064814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45991.337346064814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45991.337346064814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45991.337346064814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45991.337346064814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45991.337346064814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45991.337346064814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45991.337346064814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45991.337346064814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45991.337346064814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45991.337346064814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45991.337346064814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45991.337346064814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45991.337346064814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45991.337346064814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45991.337346064814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45991.337346064814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45991.337346064814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45991.337346064814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45991.337346064814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45991.337346064814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45991.337346064814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45991.337346064814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45991.337346064814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45991.337346064814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45991.337346064814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45991.337346064814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45991.337346064814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45991.337346064814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45991.337346064814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45991.337346064814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45991.337346064814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45991.337346064814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45991.337346064814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45991.337346064814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45991.337346064814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45991.337346064814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45991.337346064814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45991.337346064814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45991.337346064814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45991.337346064814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45991.337346064814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45991.337346064814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45991.337346064814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45991.337346064814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45991.337346064814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45991.337346064814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45991.337346064814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45991.337346064814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45991.337346064814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45991.337346064814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45991.337346064814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45991.337346064814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45991.337346064814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45991.337346064814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45991.337346064814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45991.337346064814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45991.337346064814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45991.337346064814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45991.337346064814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45991.337346064814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45991.337346064814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45991.337346064814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45991.337346064814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45991.337346064814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45991.337346064814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45991.337346064814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45991.337346064814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45991.337346064814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45991.337346064814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45991.337346064814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45991.337346064814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45991.337346064814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45991.337346064814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45991.337346064814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45991.337346064814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45991.337346064814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45991.337346064814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45991.337346064814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45991.337346064814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45991.337346064814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45991.337346064814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45991.337346064814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45991.337346064814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45991.337346064814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45991.337346064814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45991.337346064814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45991.337346064814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45991.337346064814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45991.337346064814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45991.337346064814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45991.337346064814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45991.337346064814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45991.337346064814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45991.337346064814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45991.337346064814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45991.337346064814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45991.337346064814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45991.337346064814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45991.337346064814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45991.337346064814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45991.337346064814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45991.337346064814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45991.337346064814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45991.337346064814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45991.337346064814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45991.337346064814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45991.337346064814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45991.337346064814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45991.337346064814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45991.337346064814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45991.337346064814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45991.337346064814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45991.337346064814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45991.337346064814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45991.337346064814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45991.337346064814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45991.337346064814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45991.337346064814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45991.337346064814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45991.337346064814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45991.337346064814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45991.337346064814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45991.337346064814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45991.337346064814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45991.337346064814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45991.337346064814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45991.337346064814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45991.337346064814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45991.337346064814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45991.337346064814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45991.337346064814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45991.337346064814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45991.337346064814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45991.337346064814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45991.337346064814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45991.337346064814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45991.337346064814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45991.337346064814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45991.337346064814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45991.337346064814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45991.337346064814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45991.337346064814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45991.337346064814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45991.337346064814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45991.337346064814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45991.337346064814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45991.337346064814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45991.337346064814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45991.337346064814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45991.337346064814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45991.337346064814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45991.337346064814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45991.337346064814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45991.337346064814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45991.337346064814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45991.337346064814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45991.337346064814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45991.337346064814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45991.337346064814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45991.337346064814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45991.337346064814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45991.337346064814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45991.337346064814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45991.337346064814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45991.337346064814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45991.337346064814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45991.337346064814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45991.337346064814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45991.337346064814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45991.337346064814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45991.337346064814</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287.8566282407337</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
      </c>
      <c r="C3" s="90"/>
      <c r="D3" s="88"/>
      <c r="E3" s="91"/>
      <c r="F3" s="92"/>
      <c r="G3" s="93">
        <f t="shared" ref="G3:G41" ca="1" si="0">IFERROR(NOW()-F3,"")</f>
        <v>45991.33734583333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45991.33734583333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45991.33734583333</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45991.33734583333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45991.33734583333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45991.33734583333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45991.33734583333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45991.33734583333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45991.33734583333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45991.33734583333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45991.33734583333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45991.33734583333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45991.33734583333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45991.33734583333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45991.33734583333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45991.33734583333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45991.33734583333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45991.33734583333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45991.33734583333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45991.33734583333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45991.33734583333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45991.33734583333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45991.33734583333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45991.33734583333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45991.33734583333</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45991.33734583333</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45991.33734583333</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45991.33734583333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45991.33734583333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45991.33734583333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45991.33734583333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45991.33734583333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45991.33734583333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45991.33734583333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45991.33734583333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45991.33734583333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45991.33734583333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45991.33734583333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45991.33734583333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45991.33734583333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45991.33734583333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45991.33734583333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45991.33734583333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45991.33734583333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45991.33734583333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45991.33734583333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45991.33734583333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45991.33734583333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45991.33734583333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45991.33734583333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45991.33734583333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45991.33734583333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45991.33734583333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45991.33734583333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45991.33734583333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45991.33734583333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45991.33734583333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45991.33734583333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45991.33734583333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45991.33734583333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45991.33734583333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45991.33734583333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45991.33734583333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45991.33734583333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45991.33734583333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45991.33734583333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45991.33734583333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45991.33734583333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45991.33734583333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45991.33734583333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45991.33734583333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45991.33734583333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45991.33734583333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45991.33734583333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45991.33734583333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45991.33734583333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45991.33734583333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45991.33734583333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45991.33734583333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45991.33734583333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45991.33734583333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45991.33734583333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45991.33734583333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45991.33734583333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45991.33734583333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45991.33734583333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45991.33734583333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45991.33734583333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45991.33734583333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45991.33734583333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45991.33734583333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45991.33734583333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45991.33734583333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45991.33734583333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45991.33734583333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45991.33734583333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45991.33734583333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45991.33734583333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45991.33734583333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45991.33734583333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45991.33734583333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45991.33734583333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45991.33734583333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45991.33734583333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45991.33734583333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45991.33734583333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45991.33734583333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45991.33734583333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45991.33734583333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45991.33734583333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45991.33734583333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45991.33734583333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45991.33734583333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45991.33734583333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45991.33734583333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45991.33734583333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45991.33734583333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45991.33734583333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45991.33734583333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45991.33734583333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45991.33734583333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45991.33734583333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45991.33734583333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45991.33734583333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45991.33734583333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45991.33734583333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45991.33734583333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45991.33734583333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45991.33734583333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45991.33734583333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45991.33734583333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45991.33734583333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45991.33734583333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45991.33734583333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45991.33734583333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45991.33734583333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45991.33734583333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45991.33734583333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45991.33734583333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45991.33734583333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45991.33734583333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45991.33734583333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45991.33734583333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45991.33734583333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45991.33734583333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45991.33734583333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45991.33734583333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45991.33734583333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45991.33734583333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45991.33734583333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45991.33734583333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45991.33734583333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45991.33734583333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45991.33734583333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45991.33734583333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45991.33734583333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45991.33734583333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45991.33734583333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45991.33734583333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45991.33734583333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45991.33734583333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45991.33734583333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45991.33734583333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45991.33734583333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45991.33734583333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45991.33734583333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45991.33734583333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45991.33734583333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45991.33734583333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45991.33734583333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45991.33734583333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45991.33734583333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45991.33734583333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45991.33734583333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45991.33734583333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45991.33734583333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45991.33734583333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45991.33734583333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45991.33734583333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45991.33734583333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45991.33734583333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45991.33734583333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45991.33734583333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45991.33734583333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45991.33734583333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45991.33734583333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45991.33734583333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45991.33734583333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45991.33734583333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45991.33734583333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45991.33734583333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45991.33734583333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45991.33734583333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45991.33734583333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45991.33734583333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45991.33734583333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45991.33734583333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45991.33734583333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45991.33734583333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45991.33734583333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45991.33734583333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45991.33734583333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45991.33734583333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45991.33734583333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45991.33734583333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45991.33734583333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45991.33734583333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45991.33734583333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45991.33734583333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45991.33734583333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45991.33734583333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45991.33734583333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45991.33734583333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45991.33734583333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45991.33734583333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45991.33734583333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45991.33734583333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45991.33734583333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45991.33734583333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45991.33734583333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45991.33734583333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45991.33734583333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45991.33734583333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45991.33734583333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45991.33734583333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45991.33734583333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45991.33734583333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45991.33734583333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45991.33734583333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45991.33734583333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45991.33734583333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45991.33734583333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45991.33734583333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45991.33734583333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45991.33734583333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45991.33734583333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45991.33734583333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45991.33734583333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45991.33734583333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45991.33734583333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45991.33734583333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45991.33734583333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45991.33734583333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45991.33734583333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45991.33734583333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45991.33734583333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45991.33734583333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45991.33734583333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45991.33734583333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45991.33734583333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45991.33734583333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45991.33734583333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45991.33734583333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45991.33734583333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45991.33734583333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45991.33734583333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45991.33734583333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45991.33734583333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45991.33734583333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45991.33734583333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45991.33734583333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45991.33734583333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45991.33734583333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45991.33734583333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45991.33734583333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45991.33734583333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45991.33734583333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45991.33734583333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45991.33734583333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45991.33734583333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45991.33734583333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45991.33734583333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45991.33734583333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45991.33734583333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45991.33734583333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45991.33734583333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45991.33734583333</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99.505285879626172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65.148468749997846</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39109</v>
      </c>
      <c r="F4" s="107">
        <v>45948.661111111112</v>
      </c>
      <c r="G4" s="108">
        <f t="shared" ref="G4" ca="1" si="1">IFERROR(NOW()-F4,"")</f>
        <v>42.676234953702078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9.9640472222163226</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0.35743842591909925</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0.10940601851325482</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45991.33734583333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45991.33734583333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45991.33734583333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45991.33734583333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45991.33734583333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45991.33734583333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45991.33734583333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45991.33734583333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45991.33734583333</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45991.33734583333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45991.33734583333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45991.33734583333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45991.33734583333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45991.33734583333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45991.33734583333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45991.33734583333</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45991.33734583333</v>
      </c>
      <c r="H2" s="121">
        <v>45991.296655092592</v>
      </c>
      <c r="I2" s="119" t="str">
        <f>IFERROR(VLOOKUP(D2,DB!A:F,6,0),"")</f>
        <v>Generator-SG</v>
      </c>
      <c r="J2" s="119" t="str">
        <f>IFERROR(VLOOKUP(D2,DB!A:G,7,0),"")</f>
        <v>Dead</v>
      </c>
      <c r="K2" s="122" t="s">
        <v>39212</v>
      </c>
      <c r="L2" s="140" t="str">
        <f>IFERROR(VLOOKUP(D2,DB!A:I,9,0),"")</f>
        <v>Latis</v>
      </c>
    </row>
    <row r="3" spans="1:16382" ht="31.5" customHeight="1">
      <c r="A3" s="118" t="s">
        <v>39213</v>
      </c>
      <c r="B3" s="119" t="str">
        <f>IFERROR(VLOOKUP(D3,DB!A:K,11,0),"")</f>
        <v>R6</v>
      </c>
      <c r="C3" s="120">
        <v>4</v>
      </c>
      <c r="D3" s="119" t="s">
        <v>37686</v>
      </c>
      <c r="E3" s="106" t="s">
        <v>39106</v>
      </c>
      <c r="F3" s="121">
        <v>45991.308993055558</v>
      </c>
      <c r="G3" s="72">
        <f ca="1">IFERROR(NOW()-F3,"-")</f>
        <v>2.8352777771942783E-2</v>
      </c>
      <c r="H3" s="121">
        <v>45991.308923611112</v>
      </c>
      <c r="I3" s="119" t="str">
        <f>IFERROR(VLOOKUP(D3,DB!A:F,6,0),"")</f>
        <v>SCECO</v>
      </c>
      <c r="J3" s="119" t="str">
        <f>IFERROR(VLOOKUP(D3,DB!A:G,7,0),"")</f>
        <v>Vandalized</v>
      </c>
      <c r="K3" s="122" t="s">
        <v>39214</v>
      </c>
      <c r="L3" s="140" t="str">
        <f>IFERROR(VLOOKUP(D3,DB!A:I,9,0),"")</f>
        <v>Latis</v>
      </c>
    </row>
    <row r="4" spans="1:16382" ht="31.5" customHeight="1">
      <c r="A4" s="118"/>
      <c r="B4" s="119" t="str">
        <f>IFERROR(VLOOKUP(D4,DB!A:K,11,0),"")</f>
        <v/>
      </c>
      <c r="C4" s="120"/>
      <c r="D4" s="119"/>
      <c r="E4" s="106"/>
      <c r="F4" s="121"/>
      <c r="G4" s="72">
        <f ca="1">IFERROR(NOW()-F4,"-")</f>
        <v>45991.33734583333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45991.33734583333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45991.33734583333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45991.33734583333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45991.33734583333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45991.33734583333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45991.33734583333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45991.33734583333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45991.33734583333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45991.33734583333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45991.33734583333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45991.33734583333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45991.33734583333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45991.33734583333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45991.33734583333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45991.33734583333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45991.33734583333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45991.33734583333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45991.33734583333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45991.33734583333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45991.33734583333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45991.33734583333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45991.33734583333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45991.33734583333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45991.33734583333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45991.33734583333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45991.33734583333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45991.33734583333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45991.33734583333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45991.33734583333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45991.33734583333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45991.33734583333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45991.33734583333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45991.33734583333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45991.33734583333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45991.33734583333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45991.33734583333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45991.33734583333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45991.33734583333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45991.33734583333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45991.33734583333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45991.33734583333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45991.33734583333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45991.33734583333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45991.33734583333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45991.33734583333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45991.33734583333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45991.33734583333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45991.33734583333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45991.33734583333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45991.33734583333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45991.33734583333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45991.33734583333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45991.33734583333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45991.33734583333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45991.33734583333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45991.33734583333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45991.33734583333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45991.33734583333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45991.33734583333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45991.33734583333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45991.33734583333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45991.33734583333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45991.33734583333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45991.33734583333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45991.33734583333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45991.33734583333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45991.33734583333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45991.33734583333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45991.33734583333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45991.33734583333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45991.33734583333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45991.33734583333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45991.33734583333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45991.33734583333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45991.33734583333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45991.33734583333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45991.33734583333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45991.33734583333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45991.33734583333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45991.33734583333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45991.33734583333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45991.33734583333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45991.33734583333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45991.33734583333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45991.33734583333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45991.33734583333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45991.33734583333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45991.33734583333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45991.33734583333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45991.33734583333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45991.33734583333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45991.33734583333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45991.33734583333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45991.33734583333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45991.33734583333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45991.33734583333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45991.33734583333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45991.33734583333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45991.33734583333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45991.33734583333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45991.33734583333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45991.33734583333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45991.33734583333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45991.33734583333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45991.33734583333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45991.33734583333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45991.33734583333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45991.33734583333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45991.33734583333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45991.33734583333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45991.33734583333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45991.33734583333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45991.33734583333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45991.33734583333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45991.33734583333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45991.33734583333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45991.33734583333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45991.33734583333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45991.33734583333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45991.33734583333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45991.33734583333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45991.33734583333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45991.33734583333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45991.33734583333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45991.33734583333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45991.33734583333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45991.33734583333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45991.33734583333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45991.33734583333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45991.33734583333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45991.33734583333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45991.33734583333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45991.33734583333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45991.33734583333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45991.33734583333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45991.33734583333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45991.33734583333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45991.33734583333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45991.33734583333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45991.33734583333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45991.33734583333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45991.33734583333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45991.33734583333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45991.33734583333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45991.33734583333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45991.33734583333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45991.33734583333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45991.33734583333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45991.33734583333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45991.33734583333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45991.33734583333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45991.33734583333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45991.33734583333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45991.33734583333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45991.33734583333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45991.33734583333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45991.33734583333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45991.33734583333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45991.33734583333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45991.33734583333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45991.33734583333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45991.33734583333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45991.33734583333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45991.33734583333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45991.33734583333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45991.33734583333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45991.33734583333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45991.33734583333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45991.33734583333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45991.33734583333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45991.33734583333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45991.33734583333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45991.33734583333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45991.33734583333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45991.33734583333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45991.33734583333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45991.33734583333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45991.33734583333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45991.33734583333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45991.33734583333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45991.33734583333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45991.33734583333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45991.33734583333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45991.33734583333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45991.33734583333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45991.33734583333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45991.33734583333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45991.33734583333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45991.33734583333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45991.33734583333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45991.33734583333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45991.33734583333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45991.33734583333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45991.33734583333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45991.33734583333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45991.33734583333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45991.33734583333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45991.33734583333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45991.33734583333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45991.33734583333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45991.33734583333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45991.33734583333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45991.33734583333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45991.33734583333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45991.33734583333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45991.33734583333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45991.33734583333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45991.33734583333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45991.33734583333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45991.33734583333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45991.33734583333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45991.33734583333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45991.33734583333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45991.33734583333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45991.33734583333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45991.33734583333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45991.33734583333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45991.33734583333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45991.33734583333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45991.33734583333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45991.33734583333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45991.33734583333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45991.33734583333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45991.33734583333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45991.33734583333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45991.33734583333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45991.33734583333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45991.33734583333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45991.33734583333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45991.33734583333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45991.33734583333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45991.33734583333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45991.33734583333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45991.33734583333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45991.33734583333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45991.33734583333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45991.33734583333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45991.33734583333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45991.33734583333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45991.33734583333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45991.33734583333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45991.33734583333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45991.33734583333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45991.33734583333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45991.33734583333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45991.33734583333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45991.33734583333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45991.33734583333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45991.33734583333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45991.33734583333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45991.33734583333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45991.33734583333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45991.33734583333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45991.33734583333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45991.33734583333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45991.33734583333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45991.33734583333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45991.33734583333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45991.33734583333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45991.33734583333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45991.33734583333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45991.33734583333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45991.33734583333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45991.33734583333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45991.33734583333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45991.33734583333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45991.33734583333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45991.33734583333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45991.33734583333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45991.33734583333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45991.33734583333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45991.33734583333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45991.33734583333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45991.33734583333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45991.33734583333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45991.33734583333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45991.33734583333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45991.33734583333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45991.33734583333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45991.33734583333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45991.33734583333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45991.33734583333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45991.33734583333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45991.33734583333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45991.33734583333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45991.33734583333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45991.33734583333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45991.33734583333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45991.33734583333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45991.33734583333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45991.33734583333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45991.33734583333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45991.33734583333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45991.33734583333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45991.33734583333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45991.33734583333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45991.33734583333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45991.33734583333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45991.33734583333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45991.33734583333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45991.33734583333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45991.33734583333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45991.33734583333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45991.33734583333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45991.33734583333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45991.33734583333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45991.33734583333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45991.33734583333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45991.33734583333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45991.33734583333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45991.33734583333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45991.33734583333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45991.33734583333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45991.33734583333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45991.33734583333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45991.33734583333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45991.33734583333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45991.33734583333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45991.33734583333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45991.33734583333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45991.33734583333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45991.33734583333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45991.33734583333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45991.33734583333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45991.33734583333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45991.33734583333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45991.33734583333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45991.33734583333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45991.33734583333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45991.33734583333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45991.33734583333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45991.33734583333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45991.33734583333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45991.33734583333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45991.33734583333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45991.33734583333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45991.33734583333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45991.33734583333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45991.33734583333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45991.33734583333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45991.33734583333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45991.33734583333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45991.33734583333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45991.33734583333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45991.33734583333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45991.33734583333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45991.33734583333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45991.33734583333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45991.33734583333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45991.33734583333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45991.33734583333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45991.33734583333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45991.33734583333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45991.33734583333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45991.33734583333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45991.33734583333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45991.33734583333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45991.33734583333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45991.33734583333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45991.33734583333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45991.33734583333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45991.33734583333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45991.33734583333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45991.33734583333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45991.33734583333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45991.33734583333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45991.33734583333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45991.33734583333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45991.33734583333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45991.33734583333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45991.33734583333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45991.33734583333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45991.33734583333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45991.33734583333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45991.33734583333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45991.33734583333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45991.33734583333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45991.33734583333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45991.33734583333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45991.33734583333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45991.33734583333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45991.33734583333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45991.33734583333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45991.33734583333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45991.33734583333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45991.33734583333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45991.33734583333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45991.33734583333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45991.33734583333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45991.33734583333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45991.33734583333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45991.33734583333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45991.33734583333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45991.33734583333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45991.33734583333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45991.33734583333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45991.33734583333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45991.33734583333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45991.33734583333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45991.33734583333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45991.33734583333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45991.33734583333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45991.33734583333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45991.33734583333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45991.33734583333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45991.33734583333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45991.33734583333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45991.33734583333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45991.33734583333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45991.33734583333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45991.33734583333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45991.33734583333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45991.33734583333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45991.33734583333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45991.33734583333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45991.33734583333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45991.33734583333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45991.33734583333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45991.33734583333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45991.33734583333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45991.33734583333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45991.33734583333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45991.33734583333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45991.33734583333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45991.33734583333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45991.33734583333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45991.33734583333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45991.33734583333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45991.33734583333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45991.33734583333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45991.33734583333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45991.33734583333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45991.33734583333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45991.33734583333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45991.33734583333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45991.33734583333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45991.33734583333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45991.33734583333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45991.33734583333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45991.33734583333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45991.33734583333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45991.33734583333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45991.33734583333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45991.33734583333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45991.33734583333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45991.33734583333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45991.33734583333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45991.33734583333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45991.33734583333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45991.33734583333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45991.33734583333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45991.33734583333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45991.33734583333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45991.33734583333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45991.33734583333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45991.33734583333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45991.33734583333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45991.33734583333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45991.33734583333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45991.33734583333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45991.33734583333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45991.33734583333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45991.33734583333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45991.33734583333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45991.33734583333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45991.33734583333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45991.33734583333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45991.33734583333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45991.33734583333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45991.33734583333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45991.33734583333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45991.33734583333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45991.33734583333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45991.33734583333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45991.33734583333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45991.33734583333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45991.33734583333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45991.33734583333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45991.33734583333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45991.33734583333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45991.33734583333</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45991.33734583333</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