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40" documentId="13_ncr:1_{F6CB121F-512D-4AA6-A0C1-0FB36C537598}" xr6:coauthVersionLast="47" xr6:coauthVersionMax="47" xr10:uidLastSave="{9E696EB0-C6B3-4550-8069-4B656F8A8EA8}"/>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<sst xmlns="http://schemas.openxmlformats.org/spreadsheetml/2006/main" count="179035" uniqueCount="39110">
  <si>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</si>
  <si>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</si>
  <si>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</si>
  <si>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</si>
  <si>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</si>
  <si>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</si>
  <si>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</si>
  <si>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</si>
  <si>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</si>
  <si>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</si>
  <si>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</si>
  <si>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</si>
  <si>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</si>
  <si>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</si>
  <si>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</si>
  <si>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</si>
  <si>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</si>
  <si>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</si>
  <si>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</si>
  <si>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</si>
  <si>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</si>
  <si>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</si>
  <si>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</si>
  <si>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</si>
  <si>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</si>
  <si>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</si>
  <si>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</si>
  <si>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</si>
  <si>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</si>
  <si>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</si>
  <si>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</si>
  <si>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</si>
  <si>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</si>
  <si>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</si>
  <si>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</si>
  <si>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</si>
  <si>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</si>
  <si>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</si>
  <si>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</si>
  <si>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</si>
  <si>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</si>
  <si>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</si>
  <si>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</si>
  <si>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</si>
  <si>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</si>
  <si>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</si>
  <si>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</si>
  <si>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</si>
  <si>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</si>
  <si>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</si>
  <si>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</si>
  <si>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</si>
  <si>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</si>
  <si>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</si>
  <si>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</si>
  <si>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</si>
  <si>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</si>
  <si>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</si>
  <si>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</si>
  <si>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</si>
  <si>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</si>
  <si>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</si>
  <si>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</si>
  <si>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</si>
  <si>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</si>
  <si>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</si>
  <si>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</si>
  <si>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</si>
  <si>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</si>
  <si>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</si>
  <si>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</si>
  <si>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</si>
  <si>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</si>
  <si>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</si>
  <si>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</si>
  <si>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</si>
  <si>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</si>
  <si>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</si>
  <si>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</si>
  <si>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</si>
  <si>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</si>
  <si>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</si>
  <si>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</si>
  <si>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</si>
  <si>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</si>
  <si>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</si>
  <si>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</si>
  <si>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</si>
  <si>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</si>
  <si>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</si>
  <si>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</si>
  <si>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</si>
  <si>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</si>
  <si>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</si>
  <si>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</si>
  <si>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</si>
  <si>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</si>
  <si>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</si>
  <si>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</si>
  <si>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</si>
  <si>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</si>
  <si>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</si>
  <si>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</si>
  <si>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</si>
  <si>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</si>
  <si>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</si>
  <si>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</si>
  <si>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</si>
  <si>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</si>
  <si>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</si>
  <si>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</si>
  <si>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</si>
  <si>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</si>
  <si>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</si>
  <si>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</si>
  <si>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</si>
  <si>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</si>
  <si>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</si>
  <si>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</si>
  <si>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</si>
  <si>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</si>
  <si>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</si>
  <si>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</si>
  <si>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</si>
  <si>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</si>
  <si>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</si>
  <si>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</si>
  <si>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</si>
  <si>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</si>
  <si>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</si>
  <si>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</si>
  <si>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</si>
  <si>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</si>
  <si>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</si>
  <si>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</si>
  <si>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</si>
  <si>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</si>
  <si>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</si>
  <si>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</si>
  <si>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</si>
  <si>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</si>
  <si>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</si>
  <si>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</si>
  <si>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</si>
  <si>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</si>
  <si>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</si>
  <si>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</si>
  <si>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</si>
  <si>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</si>
  <si>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</si>
  <si>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</si>
  <si>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</si>
  <si>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</si>
  <si>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</si>
  <si>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</si>
  <si>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</si>
  <si>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</si>
  <si>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</si>
  <si>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</si>
  <si>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</si>
  <si>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</si>
  <si>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</si>
  <si>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</si>
  <si>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</si>
  <si>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</si>
  <si>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</si>
  <si>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</si>
  <si>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</si>
  <si>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</si>
  <si>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</si>
  <si>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</si>
  <si>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</si>
  <si>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</si>
  <si>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</si>
  <si>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</si>
  <si>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</si>
  <si>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</si>
  <si>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</si>
  <si>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</si>
  <si>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</si>
  <si>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</si>
  <si>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</si>
  <si>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</si>
  <si>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</si>
  <si>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</si>
  <si>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</si>
  <si>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</si>
  <si>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</si>
  <si>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</si>
  <si>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</si>
  <si>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</si>
  <si>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</si>
  <si>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</si>
  <si>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</si>
  <si>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</si>
  <si>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</si>
  <si>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</si>
  <si>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</si>
  <si>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</si>
  <si>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</si>
  <si>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</si>
  <si>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</si>
  <si>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</si>
  <si>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</si>
  <si>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</si>
  <si>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</si>
  <si>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</si>
  <si>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</si>
  <si>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</si>
  <si>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</si>
  <si>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</si>
  <si>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</si>
  <si>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</si>
  <si>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</si>
  <si>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</si>
  <si>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</si>
  <si>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</si>
  <si>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</si>
  <si>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</si>
  <si>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</si>
  <si>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</si>
  <si>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</si>
  <si>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</si>
  <si>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</si>
  <si>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</si>
  <si>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</si>
  <si>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</si>
  <si>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</si>
  <si>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</si>
  <si>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</si>
  <si>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</si>
  <si>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</si>
  <si>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</si>
  <si>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</si>
  <si>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</si>
  <si>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</si>
  <si>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</si>
  <si>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</si>
  <si>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</si>
  <si>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</si>
  <si>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</si>
  <si>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</si>
  <si>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</si>
  <si>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</si>
  <si>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</si>
  <si>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</si>
  <si>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</si>
  <si>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</si>
  <si>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</si>
  <si>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</si>
  <si>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</si>
  <si>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</si>
  <si>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</si>
  <si>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</si>
  <si>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</si>
  <si>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</si>
  <si>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</si>
  <si>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</si>
  <si>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</si>
  <si>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</si>
  <si>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</si>
  <si>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</si>
  <si>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</si>
  <si>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</si>
  <si>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</si>
  <si>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</si>
  <si>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</si>
  <si>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</si>
  <si>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</si>
  <si>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</si>
  <si>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</si>
  <si>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</si>
  <si>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</si>
  <si>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</si>
  <si>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</si>
  <si>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</si>
  <si>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</si>
  <si>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</si>
  <si>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</si>
  <si>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</si>
  <si>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</si>
  <si>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</si>
  <si>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</si>
  <si>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</si>
  <si>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</si>
  <si>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</si>
  <si>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</si>
  <si>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</si>
  <si>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</si>
  <si>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</si>
  <si>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</si>
  <si>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</si>
  <si>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</si>
  <si>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</si>
  <si>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</si>
  <si>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</si>
  <si>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</si>
  <si>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</si>
  <si>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</si>
  <si>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</si>
  <si>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</si>
  <si>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</si>
  <si>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</si>
  <si>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</si>
  <si>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</si>
  <si>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</si>
  <si>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</si>
  <si>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</si>
  <si>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</si>
  <si>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</si>
  <si>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</si>
  <si>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</si>
  <si>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</si>
  <si>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</si>
  <si>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</si>
  <si>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</si>
  <si>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</si>
  <si>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</si>
  <si>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</si>
  <si>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</si>
  <si>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</si>
  <si>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</si>
  <si>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</si>
  <si>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</si>
  <si>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</si>
  <si>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</si>
  <si>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</si>
  <si>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</si>
  <si>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</si>
  <si>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</si>
  <si>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</si>
  <si>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</si>
  <si>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</si>
  <si>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</si>
  <si>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</si>
  <si>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</si>
  <si>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</si>
  <si>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</si>
  <si>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</si>
  <si>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</si>
  <si>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</si>
  <si>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</si>
  <si>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</si>
  <si>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</si>
  <si>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</si>
  <si>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</si>
  <si>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</si>
  <si>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</si>
  <si>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</si>
  <si>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</si>
  <si>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</si>
  <si>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</si>
  <si>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</si>
  <si>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</si>
  <si>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</si>
  <si>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</si>
  <si>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</si>
  <si>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</si>
  <si>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</si>
  <si>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</si>
  <si>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</si>
  <si>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</si>
  <si>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</si>
  <si>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</si>
  <si>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</si>
  <si>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</si>
  <si>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</si>
  <si>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</si>
  <si>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</si>
  <si>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</si>
  <si>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</si>
  <si>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</si>
  <si>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</si>
  <si>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</si>
  <si>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</si>
  <si>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</si>
  <si>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</si>
  <si>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</si>
  <si>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</si>
  <si>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</si>
  <si>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</si>
  <si>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</si>
  <si>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</si>
  <si>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</si>
  <si>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</si>
  <si>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</si>
  <si>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</si>
  <si>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</si>
  <si>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</si>
  <si>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</si>
  <si>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</si>
  <si>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</si>
  <si>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</si>
  <si>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</si>
  <si>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</si>
  <si>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</si>
  <si>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</si>
  <si>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</si>
  <si>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</si>
  <si>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</si>
  <si>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</si>
  <si>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</si>
  <si>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</si>
  <si>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</si>
  <si>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</si>
  <si>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</si>
  <si>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</si>
  <si>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</si>
  <si>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</si>
  <si>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</si>
  <si>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</si>
  <si>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</si>
  <si>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</si>
  <si>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</si>
  <si>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</si>
  <si>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</si>
  <si>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</si>
  <si>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</si>
  <si>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</si>
  <si>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</si>
  <si>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</si>
  <si>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</si>
  <si>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</si>
  <si>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</si>
  <si>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</si>
  <si>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</si>
  <si>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</si>
  <si>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</si>
  <si>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</si>
  <si>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</si>
  <si>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</si>
  <si>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</si>
  <si>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</si>
  <si>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</si>
  <si>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</si>
  <si>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</si>
  <si>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</si>
  <si>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</si>
  <si>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</si>
  <si>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</si>
  <si>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</si>
  <si>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</si>
  <si>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</si>
  <si>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</si>
  <si>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</si>
  <si>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</si>
  <si>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</si>
  <si>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</si>
  <si>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</si>
  <si>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</si>
  <si>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</si>
  <si>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</si>
  <si>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</si>
  <si>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</si>
  <si>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</si>
  <si>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</si>
  <si>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</si>
  <si>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</si>
  <si>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</si>
  <si>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</si>
  <si>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</si>
  <si>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</si>
  <si>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</si>
  <si>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</si>
  <si>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</si>
  <si>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</si>
  <si>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</si>
  <si>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</si>
  <si>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</si>
  <si>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</si>
  <si>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</si>
  <si>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</si>
  <si>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</si>
  <si>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</si>
  <si>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</si>
  <si>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</si>
  <si>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</si>
  <si>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</si>
  <si>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</si>
  <si>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</si>
  <si>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</si>
  <si>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</si>
  <si>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</si>
  <si>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</si>
  <si>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</si>
  <si>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</si>
  <si>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</si>
  <si>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</si>
  <si>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</si>
  <si>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</si>
  <si>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</si>
  <si>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</si>
  <si>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</si>
  <si>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</si>
  <si>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</si>
  <si>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</si>
  <si>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</si>
  <si>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</si>
  <si>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</si>
  <si>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</si>
  <si>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</si>
  <si>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</si>
  <si>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</si>
  <si>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</si>
  <si>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</si>
  <si>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</si>
  <si>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</si>
  <si>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</si>
  <si>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</si>
  <si>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</si>
  <si>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</si>
  <si>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</si>
  <si>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</si>
  <si>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</si>
  <si>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</si>
  <si>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</si>
  <si>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</si>
  <si>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</si>
  <si>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</si>
  <si>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</si>
  <si>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</si>
  <si>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</si>
  <si>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</si>
  <si>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</si>
  <si>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</si>
  <si>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</si>
  <si>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</si>
  <si>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</si>
  <si>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</si>
  <si>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</si>
  <si>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</si>
  <si>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</si>
  <si>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</si>
  <si>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</si>
  <si>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</si>
  <si>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</si>
  <si>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</si>
  <si>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</si>
  <si>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</si>
  <si>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</si>
  <si>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</si>
  <si>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</si>
  <si>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</si>
  <si>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</si>
  <si>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</si>
  <si>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</si>
  <si>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</si>
  <si>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</si>
  <si>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</si>
  <si>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</si>
  <si>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</si>
  <si>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</si>
  <si>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</si>
  <si>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</si>
  <si>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</si>
  <si>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</si>
  <si>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</si>
  <si>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</si>
  <si>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</si>
  <si>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</si>
  <si>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</si>
  <si>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</si>
  <si>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</si>
  <si>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</si>
  <si>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</si>
  <si>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</si>
  <si>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</si>
  <si>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</si>
  <si>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</si>
  <si>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</si>
  <si>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</si>
  <si>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</si>
  <si>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</si>
  <si>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</si>
  <si>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</si>
  <si>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</si>
  <si>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</si>
  <si>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</si>
  <si>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</si>
  <si>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</si>
  <si>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</si>
  <si>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</si>
  <si>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</si>
  <si>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</si>
  <si>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</si>
  <si>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</si>
  <si>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</si>
  <si>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</si>
  <si>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</si>
  <si>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</si>
  <si>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</si>
  <si>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</si>
  <si>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</si>
  <si>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</si>
  <si>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</si>
  <si>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</si>
  <si>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</si>
  <si>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</si>
  <si>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</si>
  <si>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</si>
  <si>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</si>
  <si>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</si>
  <si>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</si>
  <si>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</si>
  <si>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</si>
  <si>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</si>
  <si>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</si>
  <si>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</si>
  <si>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</si>
  <si>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</si>
  <si>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</si>
  <si>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</si>
  <si>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</si>
  <si>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</si>
  <si>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</si>
  <si>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</si>
  <si>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</si>
  <si>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</si>
  <si>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</si>
  <si>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</si>
  <si>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</si>
  <si>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</si>
  <si>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</si>
  <si>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</si>
  <si>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</si>
  <si>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</si>
  <si>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</si>
  <si>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</si>
  <si>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</si>
  <si>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</si>
  <si>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</si>
  <si>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</si>
  <si>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</si>
  <si>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</si>
  <si>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</si>
  <si>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</si>
  <si>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</si>
  <si>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</si>
  <si>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</si>
  <si>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</si>
  <si>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</si>
  <si>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</si>
  <si>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</si>
  <si>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</si>
  <si>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</si>
  <si>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</si>
  <si>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</si>
  <si>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</si>
  <si>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</si>
  <si>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</si>
  <si>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</si>
  <si>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</si>
  <si>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</si>
  <si>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</si>
  <si>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</si>
  <si>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</si>
  <si>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</si>
  <si>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</si>
  <si>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</si>
  <si>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</si>
  <si>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</si>
  <si>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</si>
  <si>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</si>
  <si>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</si>
  <si>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</si>
  <si>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</si>
  <si>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</si>
  <si>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</si>
  <si>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</si>
  <si>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</si>
  <si>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</si>
  <si>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</si>
  <si>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</si>
  <si>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</si>
  <si>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</si>
  <si>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</si>
  <si>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</si>
  <si>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</si>
  <si>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</si>
  <si>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</si>
  <si>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</si>
  <si>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</si>
  <si>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</si>
  <si>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</si>
  <si>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</si>
  <si>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</si>
  <si>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</si>
  <si>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</si>
  <si>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</si>
  <si>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</si>
  <si>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</si>
  <si>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</si>
  <si>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</si>
  <si>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</si>
  <si>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</si>
  <si>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</si>
  <si>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</si>
  <si>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</si>
  <si>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</si>
  <si>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</si>
  <si>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</si>
  <si>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</si>
  <si>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</si>
  <si>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</si>
  <si>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</si>
  <si>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</si>
  <si>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</si>
  <si>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</si>
  <si>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</si>
  <si>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</si>
  <si>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</si>
  <si>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</si>
  <si>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</si>
  <si>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</si>
  <si>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</si>
  <si>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</si>
  <si>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</si>
  <si>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</si>
  <si>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</si>
  <si>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</si>
  <si>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</si>
  <si>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</si>
  <si>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</si>
  <si>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</si>
  <si>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</si>
  <si>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</si>
  <si>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</si>
  <si>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</si>
  <si>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</si>
  <si>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</si>
  <si>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</si>
  <si>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</si>
  <si>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</si>
  <si>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</si>
  <si>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</si>
  <si>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</si>
  <si>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</si>
  <si>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</si>
  <si>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</si>
  <si>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</si>
  <si>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</si>
  <si>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</si>
  <si>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</si>
  <si>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</si>
  <si>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</si>
  <si>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</si>
  <si>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</si>
  <si>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</si>
  <si>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</si>
  <si>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</si>
  <si>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</si>
  <si>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</si>
  <si>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</si>
  <si>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</si>
  <si>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</si>
  <si>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</si>
  <si>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</si>
  <si>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</si>
  <si>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</si>
  <si>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</si>
  <si>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</si>
  <si>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</si>
  <si>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</si>
  <si>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</si>
  <si>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</si>
  <si>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</si>
  <si>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</si>
  <si>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</si>
  <si>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</si>
  <si>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</si>
  <si>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</si>
  <si>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</si>
  <si>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</si>
  <si>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</si>
  <si>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</si>
  <si>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</si>
  <si>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</si>
  <si>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</si>
  <si>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</si>
  <si>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</si>
  <si>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</si>
  <si>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</si>
  <si>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</si>
  <si>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</si>
  <si>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</si>
  <si>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</si>
  <si>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</si>
  <si>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</si>
  <si>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</si>
  <si>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</si>
  <si>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</si>
  <si>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</si>
  <si>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</si>
  <si>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</si>
  <si>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</si>
  <si>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</si>
  <si>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</si>
  <si>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</si>
  <si>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</si>
  <si>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</si>
  <si>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</si>
  <si>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</si>
  <si>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</si>
  <si>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</si>
  <si>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</si>
  <si>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</si>
  <si>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</si>
  <si>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</si>
  <si>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</si>
  <si>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</si>
  <si>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</si>
  <si>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</si>
  <si>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</si>
  <si>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</si>
  <si>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</si>
  <si>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</si>
  <si>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</si>
  <si>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</si>
  <si>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</si>
  <si>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</si>
  <si>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</si>
  <si>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</si>
  <si>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</si>
  <si>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</si>
  <si>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</si>
  <si>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</si>
  <si>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</si>
  <si>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</si>
  <si>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</si>
  <si>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</si>
  <si>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</si>
  <si>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</si>
  <si>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</si>
  <si>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</si>
  <si>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</si>
  <si>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</si>
  <si>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</si>
  <si>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</si>
  <si>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</si>
  <si>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</si>
  <si>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</si>
  <si>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</si>
  <si>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</si>
  <si>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</si>
  <si>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</si>
  <si>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</si>
  <si>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</si>
  <si>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</si>
  <si>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</si>
  <si>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</si>
  <si>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</si>
  <si>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</si>
  <si>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</si>
  <si>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</si>
  <si>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</si>
  <si>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</si>
  <si>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</si>
  <si>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</si>
  <si>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</si>
  <si>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</si>
  <si>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</si>
  <si>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</si>
  <si>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</si>
  <si>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</si>
  <si>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</si>
  <si>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</si>
  <si>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</si>
  <si>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</si>
  <si>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</si>
  <si>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</si>
  <si>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</si>
  <si>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</si>
  <si>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</si>
  <si>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</si>
  <si>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</si>
  <si>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</si>
  <si>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</si>
  <si>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</si>
  <si>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</si>
  <si>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</si>
  <si>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</si>
  <si>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</si>
  <si>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</si>
  <si>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</si>
  <si>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</si>
  <si>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</si>
  <si>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</si>
  <si>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</si>
  <si>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</si>
  <si>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</si>
  <si>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</si>
  <si>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</si>
  <si>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</si>
  <si>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</si>
  <si>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</si>
  <si>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</si>
  <si>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</si>
  <si>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</si>
  <si>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</si>
  <si>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</si>
  <si>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</si>
  <si>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</si>
  <si>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</si>
  <si>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</si>
  <si>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</si>
  <si>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</si>
  <si>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</si>
  <si>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</si>
  <si>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</si>
  <si>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</si>
  <si>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</si>
  <si>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</si>
  <si>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</si>
  <si>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</si>
  <si>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</si>
  <si>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</si>
  <si>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</si>
  <si>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</si>
  <si>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</si>
  <si>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</si>
  <si>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</si>
  <si>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</si>
  <si>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</si>
  <si>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</si>
  <si>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</si>
  <si>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</si>
  <si>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</si>
  <si>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</si>
  <si>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</si>
  <si>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</si>
  <si>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</si>
  <si>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</si>
  <si>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</si>
  <si>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</si>
  <si>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</si>
  <si>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</si>
  <si>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</si>
  <si>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</si>
  <si>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</si>
  <si>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</si>
  <si>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</si>
  <si>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</si>
  <si>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</si>
  <si>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</si>
  <si>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</si>
  <si>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</si>
  <si>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</si>
  <si>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</si>
  <si>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</si>
  <si>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</si>
  <si>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</si>
  <si>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</si>
  <si>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</si>
  <si>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</si>
  <si>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</si>
  <si>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</si>
  <si>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</si>
  <si>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</si>
  <si>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</si>
  <si>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</si>
  <si>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</si>
  <si>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</si>
  <si>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</si>
  <si>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</si>
  <si>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</si>
  <si>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</si>
  <si>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</si>
  <si>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</si>
  <si>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</si>
  <si>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</si>
  <si>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</si>
  <si>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</si>
  <si>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</si>
  <si>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</si>
  <si>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</si>
  <si>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</si>
  <si>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</si>
  <si>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</si>
  <si>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</si>
  <si>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</si>
  <si>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</si>
  <si>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</si>
  <si>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</si>
  <si>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</si>
  <si>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</si>
  <si>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</si>
  <si>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</si>
  <si>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</si>
  <si>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</si>
  <si>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</si>
  <si>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</si>
  <si>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</si>
  <si>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</si>
  <si>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</si>
  <si>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</si>
  <si>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</si>
  <si>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</si>
  <si>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</si>
  <si>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</si>
  <si>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</si>
  <si>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</si>
  <si>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</si>
  <si>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</si>
  <si>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</si>
  <si>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</si>
  <si>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</si>
  <si>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</si>
  <si>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</si>
  <si>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</si>
  <si>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</si>
  <si>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</si>
  <si>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</si>
  <si>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</si>
  <si>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</si>
  <si>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</si>
  <si>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</si>
  <si>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</si>
  <si>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</si>
  <si>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</si>
  <si>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</si>
  <si>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</si>
  <si>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</si>
  <si>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</si>
  <si>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</si>
  <si>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</si>
  <si>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</si>
  <si>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</si>
  <si>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</si>
  <si>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</si>
  <si>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</si>
  <si>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</si>
  <si>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</si>
  <si>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</si>
  <si>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</si>
  <si>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</si>
  <si>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</si>
  <si>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</si>
  <si>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</si>
  <si>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</si>
  <si>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</si>
  <si>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</si>
  <si>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</si>
  <si>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</si>
  <si>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</si>
  <si>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</si>
  <si>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</si>
  <si>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</si>
  <si>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</si>
  <si>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</si>
  <si>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</si>
  <si>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</si>
  <si>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</si>
  <si>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</si>
  <si>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</si>
  <si>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</si>
  <si>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</si>
  <si>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</si>
  <si>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</si>
  <si>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</si>
  <si>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</si>
  <si>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</si>
  <si>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</si>
  <si>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</si>
  <si>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</si>
  <si>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</si>
  <si>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</si>
  <si>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</si>
  <si>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</si>
  <si>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</si>
  <si>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</si>
  <si>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</si>
  <si>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</si>
  <si>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</si>
  <si>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</si>
  <si>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</si>
  <si>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</si>
  <si>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</si>
  <si>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</si>
  <si>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</si>
  <si>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</si>
  <si>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</si>
  <si>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</si>
  <si>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</si>
  <si>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</si>
  <si>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</si>
  <si>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</si>
  <si>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</si>
  <si>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</si>
  <si>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</si>
  <si>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</si>
  <si>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</si>
  <si>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</si>
  <si>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</si>
  <si>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</si>
  <si>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</si>
  <si>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</si>
  <si>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</si>
  <si>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</si>
  <si>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</si>
  <si>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</si>
  <si>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</si>
  <si>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</si>
  <si>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</si>
  <si>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</si>
  <si>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</si>
  <si>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</si>
  <si>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</si>
  <si>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</si>
  <si>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</si>
  <si>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</si>
  <si>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</si>
  <si>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</si>
  <si>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</si>
  <si>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</si>
  <si>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</si>
  <si>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</si>
  <si>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</si>
  <si>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</si>
  <si>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</si>
  <si>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</si>
  <si>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</si>
  <si>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</si>
  <si>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</si>
  <si>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</si>
  <si>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</si>
  <si>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</si>
  <si>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</si>
  <si>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</si>
  <si>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</si>
  <si>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</si>
  <si>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</si>
  <si>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</si>
  <si>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</si>
  <si>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</si>
  <si>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</si>
  <si>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</si>
  <si>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</si>
  <si>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</si>
  <si>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</si>
  <si>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</si>
  <si>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</si>
  <si>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</si>
  <si>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</si>
  <si>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</si>
  <si>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</si>
  <si>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</si>
  <si>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</si>
  <si>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</si>
  <si>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</si>
  <si>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</si>
  <si>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</si>
  <si>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</si>
  <si>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</si>
  <si>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</si>
  <si>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</si>
  <si>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</si>
  <si>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</si>
  <si>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</si>
  <si>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</si>
  <si>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</si>
  <si>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</si>
  <si>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</si>
  <si>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</si>
  <si>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</si>
  <si>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</si>
  <si>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</si>
  <si>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</si>
  <si>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</si>
  <si>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</si>
  <si>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</si>
  <si>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</si>
  <si>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</si>
  <si>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</si>
  <si>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</si>
  <si>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</si>
  <si>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</si>
  <si>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</si>
  <si>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</si>
  <si>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</si>
  <si>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</si>
  <si>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</si>
  <si>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</si>
  <si>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</si>
  <si>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</si>
  <si>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</si>
  <si>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</si>
  <si>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</si>
  <si>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</si>
  <si>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</si>
  <si>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</si>
  <si>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</si>
  <si>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</si>
  <si>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</si>
  <si>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</si>
  <si>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</si>
  <si>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</si>
  <si>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</si>
  <si>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</si>
  <si>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</si>
  <si>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</si>
  <si>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</si>
  <si>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</si>
  <si>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</si>
  <si>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</si>
  <si>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</si>
  <si>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</si>
  <si>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</si>
  <si>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</si>
  <si>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</si>
  <si>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</si>
  <si>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</si>
  <si>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</si>
  <si>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</si>
  <si>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</si>
  <si>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</si>
  <si>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</si>
  <si>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</si>
  <si>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</si>
  <si>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</si>
  <si>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</si>
  <si>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</si>
  <si>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</si>
  <si>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</si>
  <si>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</si>
  <si>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</si>
  <si>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</si>
  <si>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</si>
  <si>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</si>
  <si>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</si>
  <si>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</si>
  <si>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</si>
  <si>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</si>
  <si>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</si>
  <si>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</si>
  <si>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</si>
  <si>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</si>
  <si>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</si>
  <si>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</si>
  <si>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</si>
  <si>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</si>
  <si>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</si>
  <si>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</si>
  <si>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</si>
  <si>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</si>
  <si>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</si>
  <si>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</si>
  <si>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</si>
  <si>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</si>
  <si>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</si>
  <si>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</si>
  <si>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</si>
  <si>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</si>
  <si>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</si>
  <si>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</si>
  <si>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</si>
  <si>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</si>
  <si>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</si>
  <si>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</si>
  <si>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</si>
  <si>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</si>
  <si>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</si>
  <si>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</si>
  <si>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</si>
  <si>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</si>
  <si>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</si>
  <si>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</si>
  <si>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</si>
  <si>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</si>
  <si>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</si>
  <si>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</si>
  <si>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</si>
  <si>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</si>
  <si>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</si>
  <si>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</si>
  <si>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</si>
  <si>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</si>
  <si>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</si>
  <si>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</si>
  <si>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</si>
  <si>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</si>
  <si>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</si>
  <si>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</si>
  <si>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</si>
  <si>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</si>
  <si>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</si>
  <si>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</si>
  <si>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</si>
  <si>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</si>
  <si>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</si>
  <si>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</si>
  <si>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</si>
  <si>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</si>
  <si>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</si>
  <si>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</si>
  <si>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</si>
  <si>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</si>
  <si>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</si>
  <si>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</si>
  <si>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</si>
  <si>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</si>
  <si>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</si>
  <si>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</si>
  <si>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</si>
  <si>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</si>
  <si>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</si>
  <si>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</si>
  <si>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</si>
  <si>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</si>
  <si>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</si>
  <si>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</si>
  <si>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</si>
  <si>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</si>
  <si>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</si>
  <si>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</si>
  <si>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</si>
  <si>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</si>
  <si>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</si>
  <si>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</si>
  <si>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</si>
  <si>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</si>
  <si>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</si>
  <si>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</si>
  <si>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</si>
  <si>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</si>
  <si>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</si>
  <si>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</si>
  <si>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</si>
  <si>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</si>
  <si>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</si>
  <si>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</si>
  <si>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</si>
  <si>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</si>
  <si>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</si>
  <si>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</si>
  <si>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</si>
  <si>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</si>
  <si>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</si>
  <si>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</si>
  <si>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</si>
  <si>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</si>
  <si>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</si>
  <si>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</si>
  <si>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</si>
  <si>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</si>
  <si>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</si>
  <si>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</si>
  <si>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</si>
  <si>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</si>
  <si>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</si>
  <si>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</si>
  <si>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</si>
  <si>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</si>
  <si>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</si>
  <si>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</si>
  <si>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</si>
  <si>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</si>
  <si>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</si>
  <si>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</si>
  <si>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</si>
  <si>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</si>
  <si>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</si>
  <si>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</si>
  <si>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</si>
  <si>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</si>
  <si>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</si>
  <si>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</si>
  <si>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</si>
  <si>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</si>
  <si>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</si>
  <si>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</si>
  <si>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</si>
  <si>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</si>
  <si>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</si>
  <si>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</si>
  <si>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</si>
  <si>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</si>
  <si>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</si>
  <si>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</si>
  <si>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</si>
  <si>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</si>
  <si>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</si>
  <si>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</si>
  <si>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</si>
  <si>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</si>
  <si>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</si>
  <si>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</si>
  <si>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</si>
  <si>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</si>
  <si>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</si>
  <si>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</si>
  <si>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</si>
  <si>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</si>
  <si>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</si>
  <si>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</si>
  <si>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</si>
  <si>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</si>
  <si>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</si>
  <si>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</si>
  <si>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</si>
  <si>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</si>
  <si>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</si>
  <si>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</si>
  <si>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</si>
  <si>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</si>
  <si>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</si>
  <si>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</si>
  <si>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</si>
  <si>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</si>
  <si>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</si>
  <si>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</si>
  <si>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</si>
  <si>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</si>
  <si>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</si>
  <si>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</si>
  <si>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</si>
  <si>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</si>
  <si>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</si>
  <si>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</si>
  <si>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</si>
  <si>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</si>
  <si>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</si>
  <si>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</si>
  <si>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</si>
  <si>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</si>
  <si>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</si>
  <si>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</si>
  <si>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</si>
  <si>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</si>
  <si>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</si>
  <si>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</si>
  <si>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</si>
  <si>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</si>
  <si>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</si>
  <si>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</si>
  <si>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</si>
  <si>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</si>
  <si>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</si>
  <si>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</si>
  <si>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</si>
  <si>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</si>
  <si>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</si>
  <si>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</si>
  <si>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</si>
  <si>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</si>
  <si>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</si>
  <si>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</si>
  <si>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</si>
  <si>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</si>
  <si>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</si>
  <si>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</si>
  <si>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</si>
  <si>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</si>
  <si>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</si>
  <si>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</si>
  <si>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</si>
  <si>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</si>
  <si>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</si>
  <si>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</si>
  <si>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</si>
  <si>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</si>
  <si>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</si>
  <si>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</si>
  <si>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</si>
  <si>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</si>
  <si>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</si>
  <si>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</si>
  <si>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</si>
  <si>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</si>
  <si>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</si>
  <si>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</si>
  <si>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</si>
  <si>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</si>
  <si>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</si>
  <si>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</si>
  <si>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</si>
  <si>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</si>
  <si>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</si>
  <si>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</si>
  <si>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</si>
  <si>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</si>
  <si>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</si>
  <si>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</si>
  <si>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</si>
  <si>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</si>
  <si>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</si>
  <si>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</si>
  <si>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</si>
  <si>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</si>
  <si>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</si>
  <si>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</si>
  <si>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</si>
  <si>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</si>
  <si>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</si>
  <si>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</si>
  <si>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</si>
  <si>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</si>
  <si>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</si>
  <si>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</si>
  <si>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</si>
  <si>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</si>
  <si>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</si>
  <si>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</si>
  <si>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</si>
  <si>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</si>
  <si>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</si>
  <si>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</si>
  <si>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</si>
  <si>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</si>
  <si>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</si>
  <si>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</si>
  <si>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</si>
  <si>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</si>
  <si>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</si>
  <si>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</si>
  <si>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</si>
  <si>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</si>
  <si>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</si>
  <si>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</si>
  <si>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</si>
  <si>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</si>
  <si>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</si>
  <si>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</si>
  <si>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</si>
  <si>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</si>
  <si>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</si>
  <si>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</si>
  <si>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</si>
  <si>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</si>
  <si>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</si>
  <si>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</si>
  <si>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</si>
  <si>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</si>
  <si>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</si>
  <si>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</si>
  <si>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</si>
  <si>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</si>
  <si>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</si>
  <si>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</si>
  <si>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</si>
  <si>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</si>
  <si>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</si>
  <si>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</si>
  <si>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</si>
  <si>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</si>
  <si>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</si>
  <si>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</si>
  <si>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</si>
  <si>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</si>
  <si>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</si>
  <si>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</si>
  <si>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</si>
  <si>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</si>
  <si>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</si>
  <si>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</si>
  <si>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</si>
  <si>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</si>
  <si>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</si>
  <si>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</si>
  <si>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</si>
  <si>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</si>
  <si>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</si>
  <si>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</si>
  <si>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</si>
  <si>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</si>
  <si>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</si>
  <si>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</si>
  <si>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</si>
  <si>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</si>
  <si>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</si>
  <si>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</si>
  <si>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</si>
  <si>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</si>
  <si>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</si>
  <si>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</si>
  <si>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</si>
  <si>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</si>
  <si>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</si>
  <si>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</si>
  <si>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</si>
  <si>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</si>
  <si>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</si>
  <si>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</si>
  <si>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</si>
  <si>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</si>
  <si>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</si>
  <si>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</si>
  <si>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</si>
  <si>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</si>
  <si>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</si>
  <si>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</si>
  <si>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</si>
  <si>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</si>
  <si>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</si>
  <si>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</si>
  <si>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</si>
  <si>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</si>
  <si>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</si>
  <si>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</si>
  <si>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</si>
  <si>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</si>
  <si>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</si>
  <si>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</si>
  <si>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</si>
  <si>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</si>
  <si>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</si>
  <si>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</si>
  <si>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</si>
  <si>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</si>
  <si>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</si>
  <si>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</si>
  <si>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</si>
  <si>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</si>
  <si>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</si>
  <si>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</si>
  <si>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</si>
  <si>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</si>
  <si>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</si>
  <si>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</si>
  <si>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</si>
  <si>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</si>
  <si>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</si>
  <si>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</si>
  <si>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</si>
  <si>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</si>
  <si>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</si>
  <si>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</si>
  <si>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</si>
  <si>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</si>
  <si>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</si>
  <si>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</si>
  <si>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</si>
  <si>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</si>
  <si>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</si>
  <si>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</si>
  <si>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</si>
  <si>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</si>
  <si>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</si>
  <si>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</si>
  <si>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</si>
  <si>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</si>
  <si>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</si>
  <si>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</si>
  <si>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</si>
  <si>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</si>
  <si>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</si>
  <si>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</si>
  <si>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</si>
  <si>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</si>
  <si>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</si>
  <si>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</si>
  <si>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</si>
  <si>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</si>
  <si>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</si>
  <si>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</si>
  <si>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</si>
  <si>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</si>
  <si>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</si>
  <si>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</si>
  <si>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</si>
  <si>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</si>
  <si>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</si>
  <si>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</si>
  <si>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</si>
  <si>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</si>
  <si>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</si>
  <si>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</si>
  <si>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</si>
  <si>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</si>
  <si>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</si>
  <si>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</si>
  <si>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</si>
  <si>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</si>
  <si>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</si>
  <si>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</si>
  <si>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</si>
  <si>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</si>
  <si>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</si>
  <si>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</si>
  <si>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</si>
  <si>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</si>
  <si>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</si>
  <si>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</si>
  <si>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</si>
  <si>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</si>
  <si>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</si>
  <si>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</si>
  <si>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</si>
  <si>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</si>
  <si>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</si>
  <si>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</si>
  <si>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</si>
  <si>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</si>
  <si>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</si>
  <si>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</si>
  <si>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</si>
  <si>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</si>
  <si>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</si>
  <si>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</si>
  <si>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</si>
  <si>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</si>
  <si>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</si>
  <si>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</si>
  <si>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</si>
  <si>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</si>
  <si>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</si>
  <si>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</si>
  <si>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</si>
  <si>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</si>
  <si>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</si>
  <si>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</si>
  <si>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</si>
  <si>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</si>
  <si>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</si>
  <si>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</si>
  <si>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</si>
  <si>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</si>
  <si>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</si>
  <si>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</si>
  <si>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</si>
  <si>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</si>
  <si>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</si>
  <si>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</si>
  <si>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</si>
  <si>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</si>
  <si>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</si>
  <si>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</si>
  <si>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</si>
  <si>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</si>
  <si>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</si>
  <si>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</si>
  <si>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</si>
  <si>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</si>
  <si>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</si>
  <si>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</si>
  <si>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</si>
  <si>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</si>
  <si>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</si>
  <si>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</si>
  <si>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</si>
  <si>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</si>
  <si>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</si>
  <si>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</si>
  <si>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</si>
  <si>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</si>
  <si>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</si>
  <si>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</si>
  <si>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</si>
  <si>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</si>
  <si>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</si>
  <si>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</si>
  <si>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</si>
  <si>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</si>
  <si>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</si>
  <si>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</si>
  <si>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</si>
  <si>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</si>
  <si>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</si>
  <si>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</si>
  <si>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</si>
  <si>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</si>
  <si>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</si>
  <si>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</si>
  <si>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</si>
  <si>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</si>
  <si>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</si>
  <si>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</si>
  <si>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</si>
  <si>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</si>
  <si>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</si>
  <si>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</si>
  <si>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</si>
  <si>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</si>
  <si>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</si>
  <si>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</si>
  <si>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</si>
  <si>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</si>
  <si>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</si>
  <si>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</si>
  <si>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</si>
  <si>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</si>
  <si>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</si>
  <si>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</si>
  <si>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</si>
  <si>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</si>
  <si>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</si>
  <si>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</si>
  <si>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</si>
  <si>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</si>
  <si>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</si>
  <si>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</si>
  <si>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</si>
  <si>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</si>
  <si>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</si>
  <si>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</si>
  <si>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</si>
  <si>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</si>
  <si>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</si>
  <si>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</si>
  <si>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</si>
  <si>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</si>
  <si>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</si>
  <si>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</si>
  <si>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</si>
  <si>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</si>
  <si>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</si>
  <si>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</si>
  <si>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</si>
  <si>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</si>
  <si>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</si>
  <si>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</si>
  <si>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</si>
  <si>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</si>
  <si>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</si>
  <si>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</si>
  <si>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</si>
  <si>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</si>
  <si>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</si>
  <si>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</si>
  <si>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</si>
  <si>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</si>
  <si>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</si>
  <si>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</si>
  <si>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</si>
  <si>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</si>
  <si>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</si>
  <si>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</si>
  <si>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</si>
  <si>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</si>
  <si>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</si>
  <si>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</si>
  <si>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</si>
  <si>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</si>
  <si>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</si>
  <si>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</si>
  <si>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</si>
  <si>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</si>
  <si>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</si>
  <si>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</si>
  <si>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</si>
  <si>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</si>
  <si>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</si>
  <si>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</si>
  <si>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</si>
  <si>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</si>
  <si>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</si>
  <si>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</si>
  <si>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</si>
  <si>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</si>
  <si>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</si>
  <si>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</si>
  <si>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</si>
  <si>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</si>
  <si>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</si>
  <si>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</si>
  <si>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</si>
  <si>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</si>
  <si>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</si>
  <si>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</si>
  <si>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</si>
  <si>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</si>
  <si>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</si>
  <si>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</si>
  <si>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</si>
  <si>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</si>
  <si>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</si>
  <si>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</si>
  <si>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</si>
  <si>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</si>
  <si>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</si>
  <si>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</si>
  <si>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</si>
  <si>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</si>
  <si>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</si>
  <si>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</si>
  <si>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</si>
  <si>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</si>
  <si>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</si>
  <si>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</si>
  <si>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</si>
  <si>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</si>
  <si>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</si>
  <si>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</si>
  <si>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</si>
  <si>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</si>
  <si>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</si>
  <si>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</si>
  <si>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</si>
  <si>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</si>
  <si>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</si>
  <si>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</si>
  <si>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</si>
  <si>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</si>
  <si>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</si>
  <si>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</si>
  <si>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</si>
  <si>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</si>
  <si>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</si>
  <si>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</si>
  <si>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</si>
  <si>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</si>
  <si>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</si>
  <si>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</si>
  <si>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</si>
  <si>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</si>
  <si>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</si>
  <si>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</si>
  <si>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</si>
  <si>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</si>
  <si>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</si>
  <si>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</si>
  <si>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</si>
  <si>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</si>
  <si>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</si>
  <si>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</si>
  <si>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</si>
  <si>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</si>
  <si>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</si>
  <si>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</si>
  <si>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</si>
  <si>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</si>
  <si>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</si>
  <si>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</si>
  <si>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</si>
  <si>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</si>
  <si>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</si>
  <si>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</si>
  <si>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</si>
  <si>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</si>
  <si>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</si>
  <si>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</si>
  <si>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</si>
  <si>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</si>
  <si>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</si>
  <si>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</si>
  <si>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</si>
  <si>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</si>
  <si>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</si>
  <si>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</si>
  <si>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</si>
  <si>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</si>
  <si>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</si>
  <si>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</si>
  <si>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</si>
  <si>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</si>
  <si>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</si>
  <si>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</si>
  <si>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</si>
  <si>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</si>
  <si>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</si>
  <si>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</si>
  <si>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</si>
  <si>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</si>
  <si>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</si>
  <si>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</si>
  <si>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</si>
  <si>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</si>
  <si>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</si>
  <si>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</si>
  <si>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</si>
  <si>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</si>
  <si>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</si>
  <si>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</si>
  <si>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</si>
  <si>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</si>
  <si>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</si>
  <si>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</si>
  <si>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</si>
  <si>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</si>
  <si>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</si>
  <si>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</si>
  <si>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</si>
  <si>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</si>
  <si>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</si>
  <si>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</si>
  <si>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</si>
  <si>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</si>
  <si>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</si>
  <si>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</si>
  <si>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</si>
  <si>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</si>
  <si>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</si>
  <si>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</si>
  <si>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</si>
  <si>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</si>
  <si>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</si>
  <si>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</si>
  <si>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</si>
  <si>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</si>
  <si>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</si>
  <si>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</si>
  <si>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</si>
  <si>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</si>
  <si>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</si>
  <si>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</si>
  <si>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</si>
  <si>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</si>
  <si>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</si>
  <si>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</si>
  <si>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</si>
  <si>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</si>
  <si>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</si>
  <si>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</si>
  <si>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</si>
  <si>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</si>
  <si>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</si>
  <si>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</si>
  <si>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</si>
  <si>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</si>
  <si>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</si>
  <si>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</si>
  <si>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</si>
  <si>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</si>
  <si>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</si>
  <si>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</si>
  <si>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</si>
  <si>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</si>
  <si>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</si>
  <si>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</si>
  <si>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</si>
  <si>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</si>
  <si>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</si>
  <si>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</si>
  <si>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</si>
  <si>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</si>
  <si>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</si>
  <si>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</si>
  <si>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</si>
  <si>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</si>
  <si>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</si>
  <si>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</si>
  <si>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</si>
  <si>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</si>
  <si>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</si>
  <si>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</si>
  <si>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</si>
  <si>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</si>
  <si>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</si>
  <si>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</si>
  <si>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</si>
  <si>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</si>
  <si>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</si>
  <si>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</si>
  <si>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</si>
  <si>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</si>
  <si>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</si>
  <si>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</si>
  <si>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</si>
  <si>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</si>
  <si>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</si>
  <si>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</si>
  <si>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</si>
  <si>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</si>
  <si>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</si>
  <si>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</si>
  <si>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</si>
  <si>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</si>
  <si>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</si>
  <si>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</si>
  <si>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</si>
  <si>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</si>
  <si>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</si>
  <si>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</si>
  <si>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</si>
  <si>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</si>
  <si>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</si>
  <si>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</si>
  <si>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</si>
  <si>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</si>
  <si>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</si>
  <si>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</si>
  <si>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</si>
  <si>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</si>
  <si>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</si>
  <si>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</si>
  <si>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</si>
  <si>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</si>
  <si>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</si>
  <si>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</si>
  <si>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</si>
  <si>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</si>
  <si>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</si>
  <si>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</si>
  <si>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</si>
  <si>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</si>
  <si>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</si>
  <si>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</si>
  <si>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</si>
  <si>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</si>
  <si>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</si>
  <si>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</si>
  <si>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</si>
  <si>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</si>
  <si>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</si>
  <si>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</si>
  <si>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</si>
  <si>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</si>
  <si>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</si>
  <si>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</si>
  <si>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</si>
  <si>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</si>
  <si>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</si>
  <si>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</si>
  <si>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</si>
  <si>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</si>
  <si>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</si>
  <si>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</si>
  <si>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</si>
  <si>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</si>
  <si>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</si>
  <si>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</si>
  <si>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</si>
  <si>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</si>
  <si>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</si>
  <si>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</si>
  <si>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</si>
  <si>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</si>
  <si>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</si>
  <si>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</si>
  <si>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</si>
  <si>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</si>
  <si>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</si>
  <si>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</si>
  <si>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</si>
  <si>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</si>
  <si>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</si>
  <si>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</si>
  <si>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</si>
  <si>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</si>
  <si>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</si>
  <si>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</si>
  <si>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</si>
  <si>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</si>
  <si>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</si>
  <si>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</si>
  <si>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</si>
  <si>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</si>
  <si>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</si>
  <si>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</si>
  <si>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</si>
  <si>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</si>
  <si>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</si>
  <si>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</si>
  <si>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</si>
  <si>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</si>
  <si>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</si>
  <si>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</si>
  <si>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</si>
  <si>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</si>
  <si>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</si>
  <si>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</si>
  <si>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</si>
  <si>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</si>
  <si>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</si>
  <si>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</si>
  <si>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</si>
  <si>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</si>
  <si>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</si>
  <si>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</si>
  <si>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</si>
  <si>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</si>
  <si>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</si>
  <si>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</si>
  <si>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</si>
  <si>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</si>
  <si>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</si>
  <si>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</si>
  <si>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</si>
  <si>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</si>
  <si>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</si>
  <si>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</si>
  <si>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</si>
  <si>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</si>
  <si>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</si>
  <si>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</si>
  <si>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</si>
  <si>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</si>
  <si>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</si>
  <si>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</si>
  <si>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</si>
  <si>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</si>
  <si>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</si>
  <si>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</si>
  <si>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</si>
  <si>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</si>
  <si>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</si>
  <si>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</si>
  <si>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</si>
  <si>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</si>
  <si>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</si>
  <si>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</si>
  <si>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</si>
  <si>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</si>
  <si>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</si>
  <si>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</si>
  <si>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</si>
  <si>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</si>
  <si>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</si>
  <si>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</si>
  <si>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</si>
  <si>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</si>
  <si>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</si>
  <si>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</si>
  <si>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</si>
  <si>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</si>
  <si>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</si>
  <si>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</si>
  <si>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</si>
  <si>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</si>
  <si>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</si>
  <si>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</si>
  <si>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</si>
  <si>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</si>
  <si>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</si>
  <si>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</si>
  <si>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</si>
  <si>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</si>
  <si>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</si>
  <si>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</si>
  <si>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</si>
  <si>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</si>
  <si>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</si>
  <si>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</si>
  <si>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</si>
  <si>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</si>
  <si>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</si>
  <si>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</si>
  <si>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</si>
  <si>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</si>
  <si>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</si>
  <si>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</si>
  <si>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</si>
  <si>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</si>
  <si>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</si>
  <si>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</si>
  <si>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</si>
  <si>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</si>
  <si>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</si>
  <si>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</si>
  <si>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</si>
  <si>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</si>
  <si>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</si>
  <si>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</si>
  <si>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</si>
  <si>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</si>
  <si>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</si>
  <si>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</si>
  <si>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</si>
  <si>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</si>
  <si>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</si>
  <si>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</si>
  <si>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</si>
  <si>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</si>
  <si>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</si>
  <si>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</si>
  <si>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</si>
  <si>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</si>
  <si>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</si>
  <si>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</si>
  <si>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</si>
  <si>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</si>
  <si>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</si>
  <si>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</si>
  <si>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</si>
  <si>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</si>
  <si>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</si>
  <si>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</si>
  <si>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</si>
  <si>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</si>
  <si>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</si>
  <si>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</si>
  <si>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</si>
  <si>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</si>
  <si>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</si>
  <si>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</si>
  <si>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</si>
  <si>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</si>
  <si>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</si>
  <si>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</si>
  <si>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</si>
  <si>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</si>
  <si>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</si>
  <si>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</si>
  <si>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</si>
  <si>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</si>
  <si>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</si>
  <si>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</si>
  <si>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</si>
  <si>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</si>
  <si>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</si>
  <si>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</si>
  <si>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</si>
  <si>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</si>
  <si>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</si>
  <si>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</si>
  <si>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</si>
  <si>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</si>
  <si>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</si>
  <si>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</si>
  <si>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</si>
  <si>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</si>
  <si>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</si>
  <si>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</si>
  <si>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</si>
  <si>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</si>
  <si>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</si>
  <si>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</si>
  <si>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</si>
  <si>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</si>
  <si>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</si>
  <si>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</si>
  <si>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</si>
  <si>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</si>
  <si>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</si>
  <si>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</si>
  <si>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</si>
  <si>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</si>
  <si>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</si>
  <si>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</si>
  <si>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</si>
  <si>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</si>
  <si>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</si>
  <si>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</si>
  <si>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</si>
  <si>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</si>
  <si>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</si>
  <si>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</si>
  <si>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</si>
  <si>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</si>
  <si>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</si>
  <si>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</si>
  <si>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</si>
  <si>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</si>
  <si>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</si>
  <si>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</si>
  <si>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</si>
  <si>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</si>
  <si>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</si>
  <si>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</si>
  <si>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</si>
  <si>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</si>
  <si>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</si>
  <si>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</si>
  <si>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</si>
  <si>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</si>
  <si>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</si>
  <si>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</si>
  <si>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</si>
  <si>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</si>
  <si>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</si>
  <si>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</si>
  <si>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</si>
  <si>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</si>
  <si>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</si>
  <si>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</si>
  <si>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</si>
  <si>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</si>
  <si>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</si>
  <si>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</si>
  <si>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</si>
  <si>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</si>
  <si>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</si>
  <si>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</si>
  <si>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</si>
  <si>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</si>
  <si>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</si>
  <si>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</si>
  <si>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</si>
  <si>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</si>
  <si>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</si>
  <si>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</si>
  <si>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</si>
  <si>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</si>
  <si>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</si>
  <si>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</si>
  <si>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</si>
  <si>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</si>
  <si>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</si>
  <si>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</si>
  <si>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</si>
  <si>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</si>
  <si>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</si>
  <si>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</si>
  <si>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</si>
  <si>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</si>
  <si>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</si>
  <si>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</si>
  <si>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</si>
  <si>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</si>
  <si>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</si>
  <si>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</si>
  <si>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</si>
  <si>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</si>
  <si>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</si>
  <si>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</si>
  <si>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</si>
  <si>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</si>
  <si>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</si>
  <si>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</si>
  <si>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</si>
  <si>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</si>
  <si>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</si>
  <si>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</si>
  <si>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</si>
  <si>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</si>
  <si>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</si>
  <si>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</si>
  <si>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</si>
  <si>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</si>
  <si>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</si>
  <si>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</si>
  <si>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</si>
  <si>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</si>
  <si>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</si>
  <si>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</si>
  <si>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</si>
  <si>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</si>
  <si>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</si>
  <si>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</si>
  <si>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</si>
  <si>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</si>
  <si>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</si>
  <si>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</si>
  <si>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</si>
  <si>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</si>
  <si>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</si>
  <si>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</si>
  <si>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</si>
  <si>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</si>
  <si>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</si>
  <si>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</si>
  <si>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</si>
  <si>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</si>
  <si>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</si>
  <si>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</si>
  <si>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</si>
  <si>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</si>
  <si>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</si>
  <si>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</si>
  <si>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</si>
  <si>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</si>
  <si>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</si>
  <si>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</si>
  <si>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</si>
  <si>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</si>
  <si>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</si>
  <si>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</si>
  <si>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</si>
  <si>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</si>
  <si>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</si>
  <si>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</si>
  <si>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</si>
  <si>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</si>
  <si>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</si>
  <si>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</si>
  <si>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</si>
  <si>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</si>
  <si>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</si>
  <si>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</si>
  <si>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</si>
  <si>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</si>
  <si>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</si>
  <si>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</si>
  <si>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</si>
  <si>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</si>
  <si>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</si>
  <si>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</si>
  <si>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</si>
  <si>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</si>
  <si>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</si>
  <si>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</si>
  <si>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</si>
  <si>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</si>
  <si>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</si>
  <si>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</si>
  <si>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</si>
  <si>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</si>
  <si>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</si>
  <si>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</si>
  <si>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</si>
  <si>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</si>
  <si>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</si>
  <si>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</si>
  <si>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</si>
  <si>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</si>
  <si>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</si>
  <si>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</si>
  <si>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</si>
  <si>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</si>
  <si>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</si>
  <si>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</si>
  <si>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</si>
  <si>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</si>
  <si>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</si>
  <si>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</si>
  <si>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</si>
  <si>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</si>
  <si>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</si>
  <si>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</si>
  <si>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</si>
  <si>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</si>
  <si>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</si>
  <si>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</si>
  <si>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</si>
  <si>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</si>
  <si>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</si>
  <si>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</si>
  <si>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</si>
  <si>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</si>
  <si>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</si>
  <si>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</si>
  <si>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</si>
  <si>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</si>
  <si>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</si>
  <si>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</si>
  <si>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</si>
  <si>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</si>
  <si>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</si>
  <si>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</si>
  <si>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</si>
  <si>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</si>
  <si>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</si>
  <si>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</si>
  <si>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</si>
  <si>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</si>
  <si>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</si>
  <si>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</si>
  <si>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</si>
  <si>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</si>
  <si>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</si>
  <si>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</si>
  <si>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</si>
  <si>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</si>
  <si>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</si>
  <si>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</si>
  <si>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</si>
  <si>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</si>
  <si>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</si>
  <si>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</si>
  <si>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</si>
  <si>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</si>
  <si>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</si>
  <si>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</si>
  <si>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</si>
  <si>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</si>
  <si>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</si>
  <si>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</si>
  <si>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</si>
  <si>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</si>
  <si>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</si>
  <si>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</si>
  <si>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</si>
  <si>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</si>
  <si>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</si>
  <si>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</si>
  <si>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</si>
  <si>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</si>
  <si>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</si>
  <si>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</si>
  <si>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</si>
  <si>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</si>
  <si>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</si>
  <si>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</si>
  <si>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</si>
  <si>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</si>
  <si>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</si>
  <si>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</si>
  <si>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</si>
  <si>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</si>
  <si>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</si>
  <si>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</si>
  <si>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</si>
  <si>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</si>
  <si>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</si>
  <si>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</si>
  <si>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</si>
  <si>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</si>
  <si>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</si>
  <si>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</si>
  <si>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</si>
  <si>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</si>
  <si>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</si>
  <si>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</si>
  <si>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</si>
  <si>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</si>
  <si>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</si>
  <si>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</si>
  <si>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</si>
  <si>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</si>
  <si>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</si>
  <si>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</si>
  <si>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</si>
  <si>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</si>
  <si>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</si>
  <si>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</si>
  <si>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</si>
  <si>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</si>
  <si>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</si>
  <si>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</si>
  <si>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</si>
  <si>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</si>
  <si>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</si>
  <si>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</si>
  <si>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</si>
  <si>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</si>
  <si>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</si>
  <si>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</si>
  <si>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</si>
  <si>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</si>
  <si>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</si>
  <si>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</si>
  <si>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</si>
  <si>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</si>
  <si>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</si>
  <si>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</si>
  <si>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</si>
  <si>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</si>
  <si>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</si>
  <si>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</si>
  <si>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</si>
  <si>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</si>
  <si>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</si>
  <si>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</si>
  <si>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</si>
  <si>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</si>
  <si>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</si>
  <si>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</si>
  <si>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</si>
  <si>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</si>
  <si>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</si>
  <si>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</si>
  <si>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</si>
  <si>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</si>
  <si>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</si>
  <si>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</si>
  <si>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</si>
  <si>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</si>
  <si>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</si>
  <si>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</si>
  <si>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</si>
  <si>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</si>
  <si>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</si>
  <si>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</si>
  <si>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</si>
  <si>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</si>
  <si>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</si>
  <si>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</si>
  <si>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</si>
  <si>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</si>
  <si>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</si>
  <si>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</si>
  <si>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</si>
  <si>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</si>
  <si>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</si>
  <si>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</si>
  <si>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</si>
  <si>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</si>
  <si>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</si>
  <si>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</si>
  <si>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</si>
  <si>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</si>
  <si>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</si>
  <si>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</si>
  <si>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</si>
  <si>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</si>
  <si>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</si>
  <si>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</si>
  <si>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</si>
  <si>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</si>
  <si>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</si>
  <si>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</si>
  <si>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</si>
  <si>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</si>
  <si>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</si>
  <si>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</si>
  <si>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</si>
  <si>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</si>
  <si>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</si>
  <si>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</si>
  <si>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</si>
  <si>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</si>
  <si>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</si>
  <si>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</si>
  <si>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</si>
  <si>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</si>
  <si>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</si>
  <si>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</si>
  <si>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</si>
  <si>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</si>
  <si>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</si>
  <si>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</si>
  <si>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</si>
  <si>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</si>
  <si>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</si>
  <si>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</si>
  <si>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</si>
  <si>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</si>
  <si>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</si>
  <si>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</si>
  <si>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</si>
  <si>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</si>
  <si>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</si>
  <si>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</si>
  <si>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</si>
  <si>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</si>
  <si>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</si>
  <si>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</si>
  <si>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</si>
  <si>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</si>
  <si>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</si>
  <si>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</si>
  <si>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</si>
  <si>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</si>
  <si>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</si>
  <si>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</si>
  <si>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</si>
  <si>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</si>
  <si>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</si>
  <si>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</si>
  <si>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</si>
  <si>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</si>
  <si>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</si>
  <si>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</si>
  <si>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</si>
  <si>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</si>
  <si>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</si>
  <si>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</si>
  <si>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</si>
  <si>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</si>
  <si>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</si>
  <si>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</si>
  <si>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</si>
  <si>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</si>
  <si>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</si>
  <si>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</si>
  <si>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</si>
  <si>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</si>
  <si>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</si>
  <si>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</si>
  <si>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</si>
  <si>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</si>
  <si>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</si>
  <si>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</si>
  <si>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</si>
  <si>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</si>
  <si>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</si>
  <si>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</si>
  <si>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</si>
  <si>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</si>
  <si>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</si>
  <si>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</si>
  <si>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</si>
  <si>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</si>
  <si>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</si>
  <si>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</si>
  <si>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</si>
  <si>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</si>
  <si>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</si>
  <si>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</si>
  <si>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</si>
  <si>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</si>
  <si>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</si>
  <si>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</si>
  <si>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</si>
  <si>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</si>
  <si>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</si>
  <si>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</si>
  <si>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</si>
  <si>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</si>
  <si>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</si>
  <si>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</si>
  <si>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</si>
  <si>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</si>
  <si>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</si>
  <si>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</si>
  <si>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</si>
  <si>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</si>
  <si>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</si>
  <si>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</si>
  <si>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</si>
  <si>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</si>
  <si>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</si>
  <si>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</si>
  <si>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</si>
  <si>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</si>
  <si>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</si>
  <si>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</si>
  <si>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</si>
  <si>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</si>
  <si>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</si>
  <si>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</si>
  <si>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</si>
  <si>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</si>
  <si>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</si>
  <si>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</si>
  <si>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</si>
  <si>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</si>
  <si>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</si>
  <si>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</si>
  <si>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</si>
  <si>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</si>
  <si>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</si>
  <si>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</si>
  <si>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</si>
  <si>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</si>
  <si>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</si>
  <si>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</si>
  <si>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</si>
  <si>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</si>
  <si>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</si>
  <si>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</si>
  <si>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</si>
  <si>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</si>
  <si>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</si>
  <si>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</si>
  <si>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</si>
  <si>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</si>
  <si>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</si>
  <si>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</si>
  <si>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</si>
  <si>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</si>
  <si>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</si>
  <si>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</si>
  <si>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</si>
  <si>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</si>
  <si>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</si>
  <si>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</si>
  <si>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</si>
  <si>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</si>
  <si>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</si>
  <si>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</si>
  <si>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</si>
  <si>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</si>
  <si>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</si>
  <si>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</si>
  <si>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</si>
  <si>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</si>
  <si>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</si>
  <si>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</si>
  <si>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</si>
  <si>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</si>
  <si>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</si>
  <si>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</si>
  <si>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</si>
  <si>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</si>
  <si>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</si>
  <si>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</si>
  <si>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</si>
  <si>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</si>
  <si>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</si>
  <si>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</si>
  <si>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</si>
  <si>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</si>
  <si>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</si>
  <si>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</si>
  <si>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</si>
  <si>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</si>
  <si>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</si>
  <si>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</si>
  <si>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</si>
  <si>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</si>
  <si>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</si>
  <si>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</si>
  <si>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</si>
  <si>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</si>
  <si>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</si>
  <si>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</si>
  <si>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</si>
  <si>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</si>
  <si>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</si>
  <si>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</si>
  <si>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</si>
  <si>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</si>
  <si>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</si>
  <si>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</si>
  <si>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</si>
  <si>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</si>
  <si>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</si>
  <si>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</si>
  <si>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</si>
  <si>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</si>
  <si>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</si>
  <si>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</si>
  <si>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</si>
  <si>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</si>
  <si>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</si>
  <si>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</si>
  <si>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</si>
  <si>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</si>
  <si>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</si>
  <si>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</si>
  <si>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</si>
  <si>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</si>
  <si>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</si>
  <si>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</si>
  <si>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</si>
  <si>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</si>
  <si>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</si>
  <si>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</si>
  <si>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</si>
  <si>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</si>
  <si>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</si>
  <si>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</si>
  <si>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</si>
  <si>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</si>
  <si>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</si>
  <si>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</si>
  <si>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</si>
  <si>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</si>
  <si>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</si>
  <si>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</si>
  <si>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</si>
  <si>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</si>
  <si>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</si>
  <si>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</si>
  <si>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</si>
  <si>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</si>
  <si>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</si>
  <si>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</si>
  <si>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</si>
  <si>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</si>
  <si>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</si>
  <si>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</si>
  <si>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</si>
  <si>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</si>
  <si>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</si>
  <si>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</si>
  <si>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</si>
  <si>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</si>
  <si>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</si>
  <si>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</si>
  <si>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</si>
  <si>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</si>
  <si>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</si>
  <si>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</si>
  <si>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</si>
  <si>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</si>
  <si>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</si>
  <si>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</si>
  <si>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</si>
  <si>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</si>
  <si>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</si>
  <si>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</si>
  <si>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</si>
  <si>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</si>
  <si>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</si>
  <si>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</si>
  <si>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</si>
  <si>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</si>
  <si>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</si>
  <si>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</si>
  <si>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</si>
  <si>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</si>
  <si>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</si>
  <si>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</si>
  <si>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</si>
  <si>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</si>
  <si>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</si>
  <si>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</si>
  <si>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</si>
  <si>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</si>
  <si>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</si>
  <si>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</si>
  <si>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</si>
  <si>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</si>
  <si>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</si>
  <si>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</si>
  <si>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</si>
  <si>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</si>
  <si>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</si>
  <si>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</si>
  <si>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</si>
  <si>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</si>
  <si>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</si>
  <si>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</si>
  <si>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</si>
  <si>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</si>
  <si>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</si>
  <si>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</si>
  <si>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</si>
  <si>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</si>
  <si>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</si>
  <si>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</si>
  <si>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</si>
  <si>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</si>
  <si>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</si>
  <si>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</si>
  <si>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</si>
  <si>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</si>
  <si>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</si>
  <si>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</si>
  <si>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</si>
  <si>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</si>
  <si>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</si>
  <si>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</si>
  <si>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</si>
  <si>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</si>
  <si>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</si>
  <si>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</si>
  <si>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</si>
  <si>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</si>
  <si>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</si>
  <si>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</si>
  <si>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</si>
  <si>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</si>
  <si>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</si>
  <si>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</si>
  <si>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</si>
  <si>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</si>
  <si>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</si>
  <si>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</si>
  <si>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</si>
  <si>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</si>
  <si>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</si>
  <si>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</si>
  <si>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</si>
  <si>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</si>
  <si>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</si>
  <si>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</si>
  <si>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</si>
  <si>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</si>
  <si>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</si>
  <si>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</si>
  <si>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</si>
  <si>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</si>
  <si>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</si>
  <si>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</si>
  <si>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</si>
  <si>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</si>
  <si>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</si>
  <si>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</si>
  <si>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</si>
  <si>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</si>
  <si>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</si>
  <si>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</si>
  <si>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</si>
  <si>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</si>
  <si>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</si>
  <si>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</si>
  <si>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</si>
  <si>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</si>
  <si>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</si>
  <si>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</si>
  <si>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</si>
  <si>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</si>
  <si>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</si>
  <si>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</si>
  <si>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</si>
  <si>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</si>
  <si>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</si>
  <si>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</si>
  <si>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</si>
  <si>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</si>
  <si>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</si>
  <si>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</si>
  <si>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</si>
  <si>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</si>
  <si>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</si>
  <si>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</si>
  <si>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</si>
  <si>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</si>
  <si>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</si>
  <si>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</si>
  <si>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</si>
  <si>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</si>
  <si>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</si>
  <si>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</si>
  <si>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</si>
  <si>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</si>
  <si>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</si>
  <si>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</si>
  <si>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</si>
  <si>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</si>
  <si>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</si>
  <si>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</si>
  <si>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</si>
  <si>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</si>
  <si>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</si>
  <si>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</si>
  <si>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</si>
  <si>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</si>
  <si>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</si>
  <si>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</si>
  <si>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</si>
  <si>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</si>
  <si>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</si>
  <si>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</si>
  <si>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</si>
  <si>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</si>
  <si>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</si>
  <si>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</si>
  <si>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</si>
  <si>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</si>
  <si>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</si>
  <si>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</si>
  <si>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</si>
  <si>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</si>
  <si>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</si>
  <si>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</si>
  <si>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</si>
  <si>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</si>
  <si>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</si>
  <si>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</si>
  <si>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</si>
  <si>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</si>
  <si>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</si>
  <si>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</si>
  <si>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</si>
  <si>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</si>
  <si>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</si>
  <si>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</si>
  <si>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</si>
  <si>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</si>
  <si>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</si>
  <si>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</si>
  <si>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</si>
  <si>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</si>
  <si>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</si>
  <si>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</si>
  <si>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</si>
  <si>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</si>
  <si>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</si>
  <si>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</si>
  <si>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</si>
  <si>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</si>
  <si>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</si>
  <si>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</si>
  <si>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</si>
  <si>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</si>
  <si>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</si>
  <si>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</si>
  <si>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</si>
  <si>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</si>
  <si>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</si>
  <si>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</si>
  <si>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</si>
  <si>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</si>
  <si>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</si>
  <si>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</si>
  <si>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</si>
  <si>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</si>
  <si>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</si>
  <si>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</si>
  <si>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</si>
  <si>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</si>
  <si>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</si>
  <si>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</si>
  <si>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</si>
  <si>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</si>
  <si>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</si>
  <si>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</si>
  <si>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</si>
  <si>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</si>
  <si>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</si>
  <si>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</si>
  <si>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</si>
  <si>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</si>
  <si>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</si>
  <si>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</si>
  <si>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</si>
  <si>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</si>
  <si>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</si>
  <si>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</si>
  <si>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</si>
  <si>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</si>
  <si>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</si>
  <si>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</si>
  <si>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</si>
  <si>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</si>
  <si>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</si>
  <si>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</si>
  <si>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</si>
  <si>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</si>
  <si>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</si>
  <si>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</si>
  <si>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</si>
  <si>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</si>
  <si>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</si>
  <si>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</si>
  <si>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</si>
  <si>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</si>
  <si>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</si>
  <si>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</si>
  <si>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</si>
  <si>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</si>
  <si>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</si>
  <si>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</si>
  <si>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</si>
  <si>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</si>
  <si>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</si>
  <si>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</si>
  <si>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</si>
  <si>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</si>
  <si>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</si>
  <si>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</si>
  <si>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</si>
  <si>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</si>
  <si>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</si>
  <si>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</si>
  <si>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</si>
  <si>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</si>
  <si>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</si>
  <si>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</si>
  <si>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</si>
  <si>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</si>
  <si>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</si>
  <si>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</si>
  <si>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</si>
  <si>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</si>
  <si>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</si>
  <si>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</si>
  <si>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</si>
  <si>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</si>
  <si>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</si>
  <si>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</si>
  <si>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</si>
  <si>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</si>
  <si>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</si>
  <si>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</si>
  <si>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</si>
  <si>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</si>
  <si>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</si>
  <si>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</si>
  <si>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</si>
  <si>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</si>
  <si>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</si>
  <si>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</si>
  <si>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</si>
  <si>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</si>
  <si>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</si>
  <si>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</si>
  <si>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</si>
  <si>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</si>
  <si>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</si>
  <si>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</si>
  <si>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</si>
  <si>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</si>
  <si>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</si>
  <si>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</si>
  <si>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</si>
  <si>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</si>
  <si>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</si>
  <si>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</si>
  <si>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</si>
  <si>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</si>
  <si>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</si>
  <si>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</si>
  <si>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</si>
  <si>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</si>
  <si>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</si>
  <si>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</si>
  <si>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</si>
  <si>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</si>
  <si>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</si>
  <si>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</si>
  <si>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</si>
  <si>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</si>
  <si>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</si>
  <si>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</si>
  <si>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</si>
  <si>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</si>
  <si>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</si>
  <si>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</si>
  <si>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</si>
  <si>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</si>
  <si>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</si>
  <si>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</si>
  <si>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</si>
  <si>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</si>
  <si>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</si>
  <si>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</si>
  <si>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</si>
  <si>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</si>
  <si>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</si>
  <si>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</si>
  <si>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</si>
  <si>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</si>
  <si>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</si>
  <si>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</si>
  <si>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</si>
  <si>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</si>
  <si>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</si>
  <si>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</si>
  <si>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</si>
  <si>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</si>
  <si>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</si>
  <si>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</si>
  <si>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</si>
  <si>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</si>
  <si>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</si>
  <si>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</si>
  <si>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</si>
  <si>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</si>
  <si>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</si>
  <si>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</si>
  <si>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</si>
  <si>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</si>
  <si>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</si>
  <si>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</si>
  <si>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</si>
  <si>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</si>
  <si>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</si>
  <si>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</si>
  <si>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</si>
  <si>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</si>
  <si>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</si>
  <si>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</si>
  <si>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</si>
  <si>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</si>
  <si>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</si>
  <si>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</si>
  <si>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</si>
  <si>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</si>
  <si>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</si>
  <si>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</si>
  <si>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</si>
  <si>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</si>
  <si>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</si>
  <si>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</si>
  <si>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</si>
  <si>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</si>
  <si>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</si>
  <si>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</si>
  <si>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</si>
  <si>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</si>
  <si>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</si>
  <si>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</si>
  <si>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</si>
  <si>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</si>
  <si>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</si>
  <si>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</si>
  <si>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</si>
  <si>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</si>
  <si>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</si>
  <si>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</si>
  <si>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</si>
  <si>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</si>
  <si>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</si>
  <si>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</si>
  <si>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</si>
  <si>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</si>
  <si>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</si>
  <si>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</si>
  <si>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</si>
  <si>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</si>
  <si>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</si>
  <si>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</si>
  <si>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</si>
  <si>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</si>
  <si>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</si>
  <si>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</si>
  <si>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</si>
  <si>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</si>
  <si>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</si>
  <si>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</si>
  <si>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</si>
  <si>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</si>
  <si>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</si>
  <si>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</si>
  <si>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</si>
  <si>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</si>
  <si>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</si>
  <si>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</si>
  <si>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</si>
  <si>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</si>
  <si>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</si>
  <si>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</si>
  <si>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</si>
  <si>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</si>
  <si>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</si>
  <si>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</si>
  <si>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</si>
  <si>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</si>
  <si>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</si>
  <si>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</si>
  <si>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</si>
  <si>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</si>
  <si>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</si>
  <si>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</si>
  <si>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</si>
  <si>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</si>
  <si>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</si>
  <si>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</si>
  <si>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</si>
  <si>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</si>
  <si>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</si>
  <si>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</si>
  <si>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</si>
  <si>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</si>
  <si>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</si>
  <si>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</si>
  <si>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</si>
  <si>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</si>
  <si>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</si>
  <si>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</si>
  <si>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</si>
  <si>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</si>
  <si>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</si>
  <si>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</si>
  <si>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</si>
  <si>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</si>
  <si>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</si>
  <si>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</si>
  <si>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</si>
  <si>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</si>
  <si>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</si>
  <si>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</si>
  <si>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</si>
  <si>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</si>
  <si>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</si>
  <si>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</si>
  <si>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</si>
  <si>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</si>
  <si>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</si>
  <si>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</si>
  <si>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</si>
  <si>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</si>
  <si>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</si>
  <si>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</si>
  <si>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</si>
  <si>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</si>
  <si>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</si>
  <si>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</si>
  <si>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</si>
  <si>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</si>
  <si>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</si>
  <si>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</si>
  <si>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</si>
  <si>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</si>
  <si>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</si>
  <si>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</si>
  <si>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</si>
  <si>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</si>
  <si>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</si>
  <si>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</si>
  <si>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</si>
  <si>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</si>
  <si>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</si>
  <si>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</si>
  <si>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</si>
  <si>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</si>
  <si>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</si>
  <si>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</si>
  <si>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</si>
  <si>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</si>
  <si>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</si>
  <si>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</si>
  <si>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</si>
  <si>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</si>
  <si>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</si>
  <si>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</si>
  <si>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</si>
  <si>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</si>
  <si>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</si>
  <si>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</si>
  <si>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</si>
  <si>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</si>
  <si>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</si>
  <si>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</si>
  <si>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</si>
  <si>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</si>
  <si>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</si>
  <si>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</si>
  <si>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</si>
  <si>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</si>
  <si>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</si>
  <si>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</si>
  <si>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</si>
  <si>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</si>
  <si>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</si>
  <si>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</si>
  <si>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</si>
  <si>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</si>
  <si>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</si>
  <si>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</si>
  <si>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</si>
  <si>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</si>
  <si>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</si>
  <si>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</si>
  <si>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</si>
  <si>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</si>
  <si>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</si>
  <si>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</si>
  <si>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</si>
  <si>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</si>
  <si>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</si>
  <si>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</si>
  <si>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</si>
  <si>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</si>
  <si>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</si>
  <si>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</si>
  <si>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</si>
  <si>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</si>
  <si>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</si>
  <si>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</si>
  <si>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</si>
  <si>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</si>
  <si>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</si>
  <si>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</si>
  <si>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</si>
  <si>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</si>
  <si>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</si>
  <si>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</si>
  <si>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</si>
  <si>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</si>
  <si>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</si>
  <si>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</si>
  <si>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</si>
  <si>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</si>
  <si>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</si>
  <si>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</si>
  <si>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</si>
  <si>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</si>
  <si>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</si>
  <si>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</si>
  <si>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</si>
  <si>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</si>
  <si>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</si>
  <si>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</si>
  <si>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</si>
  <si>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</si>
  <si>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</si>
  <si>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</si>
  <si>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</si>
  <si>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</si>
  <si>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</si>
  <si>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</si>
  <si>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</si>
  <si>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</si>
  <si>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</si>
  <si>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</si>
  <si>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</si>
  <si>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</si>
  <si>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</si>
  <si>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</si>
  <si>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</si>
  <si>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</si>
  <si>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</si>
  <si>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</si>
  <si>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</si>
  <si>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</si>
  <si>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</si>
  <si>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</si>
  <si>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</si>
  <si>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</si>
  <si>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</si>
  <si>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</si>
  <si>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</si>
  <si>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</si>
  <si>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</si>
  <si>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</si>
  <si>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</si>
  <si>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</si>
  <si>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</si>
  <si>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</si>
  <si>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</si>
  <si>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</si>
  <si>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</si>
  <si>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</si>
  <si>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</si>
  <si>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</si>
  <si>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</si>
  <si>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</si>
  <si>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</si>
  <si>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</si>
  <si>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</si>
  <si>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</si>
  <si>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</si>
  <si>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</si>
  <si>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</si>
  <si>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</si>
  <si>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</si>
  <si>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</si>
  <si>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</si>
  <si>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</si>
  <si>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</si>
  <si>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</si>
  <si>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</si>
  <si>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</si>
  <si>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</si>
  <si>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</si>
  <si>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</si>
  <si>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</si>
  <si>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</si>
  <si>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</si>
  <si>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</si>
  <si>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</si>
  <si>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</si>
  <si>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</si>
  <si>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</si>
  <si>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</si>
  <si>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</si>
  <si>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</si>
  <si>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</si>
  <si>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</si>
  <si>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</si>
  <si>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</si>
  <si>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</si>
  <si>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</si>
  <si>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</si>
  <si>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</si>
  <si>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</si>
  <si>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</si>
  <si>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</si>
  <si>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</si>
  <si>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</si>
  <si>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</si>
  <si>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</si>
  <si>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</si>
  <si>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</si>
  <si>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</si>
  <si>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</si>
  <si>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</si>
  <si>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</si>
  <si>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</si>
  <si>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</si>
  <si>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</si>
  <si>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</si>
  <si>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</si>
  <si>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</si>
  <si>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</si>
  <si>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</si>
  <si>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</si>
  <si>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</si>
  <si>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</si>
  <si>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</si>
  <si>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</si>
  <si>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</si>
  <si>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</si>
  <si>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</si>
  <si>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</si>
  <si>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</si>
  <si>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</si>
  <si>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</si>
  <si>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</si>
  <si>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</si>
  <si>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</si>
  <si>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</si>
  <si>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</si>
  <si>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</si>
  <si>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</si>
  <si>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</si>
  <si>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</si>
  <si>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</si>
  <si>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</si>
  <si>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</si>
  <si>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</si>
  <si>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</si>
  <si>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</si>
  <si>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</si>
  <si>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</si>
  <si>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</si>
  <si>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</si>
  <si>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</si>
  <si>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</si>
  <si>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</si>
  <si>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</si>
  <si>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</si>
  <si>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</si>
  <si>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</si>
  <si>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</si>
  <si>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</si>
  <si>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</si>
  <si>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</si>
  <si>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</si>
  <si>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</si>
  <si>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</si>
  <si>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</si>
  <si>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</si>
  <si>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</si>
  <si>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</si>
  <si>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</si>
  <si>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</si>
  <si>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</si>
  <si>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</si>
  <si>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</si>
  <si>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</si>
  <si>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</si>
  <si>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</si>
  <si>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</si>
  <si>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</si>
  <si>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</si>
  <si>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</si>
  <si>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</si>
  <si>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</si>
  <si>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</si>
  <si>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</si>
  <si>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</si>
  <si>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</si>
  <si>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</si>
  <si>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</si>
  <si>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</si>
  <si>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</si>
  <si>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</si>
  <si>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</si>
  <si>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</si>
  <si>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</si>
  <si>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</si>
  <si>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</si>
  <si>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</si>
  <si>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</si>
  <si>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</si>
  <si>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</si>
  <si>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</si>
  <si>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</si>
  <si>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</si>
  <si>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</si>
  <si>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</si>
  <si>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</si>
  <si>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</si>
  <si>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</si>
  <si>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</si>
  <si>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</si>
  <si>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</si>
  <si>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</si>
  <si>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</si>
  <si>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</si>
  <si>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</si>
  <si>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</si>
  <si>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</si>
  <si>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</si>
  <si>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</si>
  <si>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</si>
  <si>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</si>
  <si>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</si>
  <si>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</si>
  <si>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</si>
  <si>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</si>
  <si>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</si>
  <si>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</si>
  <si>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</si>
  <si>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</si>
  <si>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</si>
  <si>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</si>
  <si>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</si>
  <si>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</si>
  <si>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</si>
  <si>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</si>
  <si>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</si>
  <si>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</si>
  <si>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</si>
  <si>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</si>
  <si>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</si>
  <si>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</si>
  <si>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</si>
  <si>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</si>
  <si>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</si>
  <si>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</si>
  <si>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</si>
  <si>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</si>
  <si>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</si>
  <si>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</si>
  <si>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</si>
  <si>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</si>
  <si>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</si>
  <si>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</si>
  <si>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</si>
  <si>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</si>
  <si>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</si>
  <si>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</si>
  <si>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</si>
  <si>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</si>
  <si>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</si>
  <si>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</si>
  <si>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</si>
  <si>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</si>
  <si>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</si>
  <si>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</si>
  <si>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</si>
  <si>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</si>
  <si>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</si>
  <si>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</si>
  <si>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</si>
  <si>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</si>
  <si>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</si>
  <si>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</si>
  <si>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</si>
  <si>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</si>
  <si>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</si>
  <si>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</si>
  <si>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</si>
  <si>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</si>
  <si>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</si>
  <si>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</si>
  <si>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</si>
  <si>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</si>
  <si>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</si>
  <si>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</si>
  <si>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</si>
  <si>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</si>
  <si>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</si>
  <si>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</si>
  <si>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</si>
  <si>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</si>
  <si>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</si>
  <si>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</si>
  <si>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</si>
  <si>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</si>
  <si>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</si>
  <si>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</si>
  <si>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</si>
  <si>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</si>
  <si>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</si>
  <si>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</si>
  <si>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</si>
  <si>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</si>
  <si>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</si>
  <si>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</si>
  <si>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</si>
  <si>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</si>
  <si>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</si>
  <si>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</si>
  <si>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</si>
  <si>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</si>
  <si>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</si>
  <si>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</si>
  <si>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</si>
  <si>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</si>
  <si>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</si>
  <si>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</si>
  <si>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</si>
  <si>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</si>
  <si>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</si>
  <si>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</si>
  <si>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</si>
  <si>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</si>
  <si>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</si>
  <si>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</si>
  <si>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</si>
  <si>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</si>
  <si>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</si>
  <si>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</si>
  <si>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</si>
  <si>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</si>
  <si>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</si>
  <si>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</si>
  <si>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</si>
  <si>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</si>
  <si>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</si>
  <si>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</si>
  <si>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</si>
  <si>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</si>
  <si>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</si>
  <si>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</si>
  <si>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</si>
  <si>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</si>
  <si>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</si>
  <si>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</si>
  <si>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</si>
  <si>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</si>
  <si>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</si>
  <si>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</si>
  <si>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</si>
  <si>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</si>
  <si>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</si>
  <si>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</si>
  <si>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</si>
  <si>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</si>
  <si>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</si>
  <si>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</si>
  <si>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</si>
  <si>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</si>
  <si>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</si>
  <si>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</si>
  <si>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</si>
  <si>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</si>
  <si>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</si>
  <si>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</si>
  <si>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</si>
  <si>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</si>
  <si>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</si>
  <si>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</si>
  <si>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</si>
  <si>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</si>
  <si>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</si>
  <si>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</si>
  <si>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</si>
  <si>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</si>
  <si>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</si>
  <si>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</si>
  <si>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</si>
  <si>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</si>
  <si>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</si>
  <si>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</si>
  <si>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</si>
  <si>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</si>
  <si>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</si>
  <si>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</si>
  <si>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</si>
  <si>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</si>
  <si>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</si>
  <si>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</si>
  <si>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</si>
  <si>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</si>
  <si>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</si>
  <si>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</si>
  <si>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</si>
  <si>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</si>
  <si>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</si>
  <si>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</si>
  <si>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</si>
  <si>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</si>
  <si>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</si>
  <si>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</si>
  <si>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</si>
  <si>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</si>
  <si>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</si>
  <si>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</si>
  <si>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</si>
  <si>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</si>
  <si>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</si>
  <si>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</si>
  <si>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</si>
  <si>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</si>
  <si>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</si>
  <si>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</si>
  <si>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</si>
  <si>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</si>
  <si>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</si>
  <si>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</si>
  <si>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</si>
  <si>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</si>
  <si>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</si>
  <si>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</si>
  <si>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</si>
  <si>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</si>
  <si>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</si>
  <si>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</si>
  <si>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</si>
  <si>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</si>
  <si>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</si>
  <si>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</si>
  <si>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</si>
  <si>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</si>
  <si>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</si>
  <si>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</si>
  <si>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</si>
  <si>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</si>
  <si>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</si>
  <si>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</si>
  <si>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</si>
  <si>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</si>
  <si>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</si>
  <si>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</si>
  <si>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</si>
  <si>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</si>
  <si>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</si>
  <si>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</si>
  <si>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</si>
  <si>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</si>
  <si>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</si>
  <si>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</si>
  <si>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</si>
  <si>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</si>
  <si>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</si>
  <si>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</si>
  <si>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</si>
  <si>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</si>
  <si>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</si>
  <si>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</si>
  <si>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</si>
  <si>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</si>
  <si>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</si>
  <si>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</si>
  <si>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</si>
  <si>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</si>
  <si>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</si>
  <si>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</si>
  <si>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</si>
  <si>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</si>
  <si>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</si>
  <si>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</si>
  <si>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</si>
  <si>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</si>
  <si>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</si>
  <si>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</si>
  <si>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</si>
  <si>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</si>
  <si>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</si>
  <si>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</si>
  <si>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</si>
  <si>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</si>
  <si>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</si>
  <si>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</si>
  <si>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</si>
  <si>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</si>
  <si>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</si>
  <si>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</si>
  <si>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</si>
  <si>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</si>
  <si>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</si>
  <si>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</si>
  <si>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</si>
  <si>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</si>
  <si>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</si>
  <si>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</si>
  <si>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</si>
  <si>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</si>
  <si>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</si>
  <si>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</si>
  <si>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</si>
  <si>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</si>
  <si>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</si>
  <si>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</si>
  <si>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</si>
  <si>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</si>
  <si>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</si>
  <si>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</si>
  <si>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</si>
  <si>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</si>
  <si>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</si>
  <si>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</si>
  <si>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</si>
  <si>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</si>
  <si>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</si>
  <si>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</si>
  <si>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</si>
  <si>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</si>
  <si>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</si>
  <si>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</si>
  <si>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</si>
  <si>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</si>
  <si>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</si>
  <si>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</si>
  <si>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</si>
  <si>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</si>
  <si>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</si>
  <si>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</si>
  <si>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</si>
  <si>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</si>
  <si>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</si>
  <si>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</si>
  <si>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</si>
  <si>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</si>
  <si>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</si>
  <si>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</si>
  <si>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</si>
  <si>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</si>
  <si>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</si>
  <si>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</si>
  <si>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</si>
  <si>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</si>
  <si>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</si>
  <si>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</si>
  <si>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</si>
  <si>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</si>
  <si>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</si>
  <si>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</si>
  <si>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</si>
  <si>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</si>
  <si>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</si>
  <si>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</si>
  <si>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</si>
  <si>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</si>
  <si>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</si>
  <si>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</si>
  <si>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</si>
  <si>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</si>
  <si>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</si>
  <si>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</si>
  <si>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</si>
  <si>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</si>
  <si>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</si>
  <si>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</si>
  <si>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</si>
  <si>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</si>
  <si>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</si>
  <si>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</si>
  <si>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</si>
  <si>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</si>
  <si>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</si>
  <si>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</si>
  <si>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</si>
  <si>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</si>
  <si>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</si>
  <si>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</si>
  <si>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</si>
  <si>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</si>
  <si>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</si>
  <si>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</si>
  <si>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</si>
  <si>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</si>
  <si>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</si>
  <si>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</si>
  <si>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</si>
  <si>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</si>
  <si>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</si>
  <si>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</si>
  <si>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</si>
  <si>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</si>
  <si>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</si>
  <si>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</si>
  <si>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</si>
  <si>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</si>
  <si>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</si>
  <si>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</si>
  <si>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</si>
  <si>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</si>
  <si>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</si>
  <si>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</si>
  <si>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</si>
  <si>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</si>
  <si>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</si>
  <si>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</si>
  <si>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</si>
  <si>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</si>
  <si>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</si>
  <si>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</si>
  <si>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</si>
  <si>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</si>
  <si>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</si>
  <si>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</si>
  <si>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</si>
  <si>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</si>
  <si>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</si>
  <si>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</si>
  <si>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</si>
  <si>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</si>
  <si>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</si>
  <si>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</si>
  <si>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</si>
  <si>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</si>
  <si>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</si>
  <si>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</si>
  <si>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</si>
  <si>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</si>
  <si>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</si>
  <si>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</si>
  <si>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</si>
  <si>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</si>
  <si>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</si>
  <si>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</si>
  <si>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</si>
  <si>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</si>
  <si>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</si>
  <si>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</si>
  <si>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</si>
  <si>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</si>
  <si>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</si>
  <si>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</si>
  <si>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</si>
  <si>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</si>
  <si>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</si>
  <si>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</si>
  <si>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</si>
  <si>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</si>
  <si>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</si>
  <si>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</si>
  <si>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</si>
  <si>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</si>
  <si>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</si>
  <si>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</si>
  <si>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</si>
  <si>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</si>
  <si>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</si>
  <si>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</si>
  <si>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</si>
  <si>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</si>
  <si>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</si>
  <si>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</si>
  <si>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</si>
  <si>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</si>
  <si>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</si>
  <si>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</si>
  <si>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</si>
  <si>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</si>
  <si>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</si>
  <si>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</si>
  <si>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</si>
  <si>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</si>
  <si>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</si>
  <si>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</si>
  <si>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</si>
  <si>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</si>
  <si>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</si>
  <si>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</si>
  <si>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</si>
  <si>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</si>
  <si>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</si>
  <si>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</si>
  <si>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</si>
  <si>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</si>
  <si>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</si>
  <si>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</si>
  <si>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</si>
  <si>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</si>
  <si>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</si>
  <si>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</si>
  <si>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</si>
  <si>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</si>
  <si>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</si>
  <si>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</si>
  <si>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</si>
  <si>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</si>
  <si>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</si>
  <si>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</si>
  <si>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</si>
  <si>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</si>
  <si>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</si>
  <si>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</si>
  <si>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</si>
  <si>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</si>
  <si>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</si>
  <si>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</si>
  <si>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</si>
  <si>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</si>
  <si>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</si>
  <si>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</si>
  <si>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</si>
  <si>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</si>
  <si>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</si>
  <si>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</si>
  <si>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</si>
  <si>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</si>
  <si>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</si>
  <si>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</si>
  <si>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</si>
  <si>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</si>
  <si>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</si>
  <si>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</si>
  <si>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</si>
  <si>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</si>
  <si>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</si>
  <si>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</si>
  <si>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</si>
  <si>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</si>
  <si>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</si>
  <si>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</si>
  <si>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</si>
  <si>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</si>
  <si>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</si>
  <si>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</si>
  <si>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</si>
  <si>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</si>
  <si>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</si>
  <si>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</si>
  <si>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</si>
  <si>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</si>
  <si>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</si>
  <si>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</si>
  <si>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</si>
  <si>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</si>
  <si>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</si>
  <si>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</si>
  <si>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</si>
  <si>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</si>
  <si>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</si>
  <si>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</si>
  <si>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</si>
  <si>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</si>
  <si>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</si>
  <si>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</si>
  <si>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</si>
  <si>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</si>
  <si>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</si>
  <si>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</si>
  <si>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</si>
  <si>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</si>
  <si>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</si>
  <si>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</si>
  <si>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</si>
  <si>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</si>
  <si>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</si>
  <si>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</si>
  <si>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</si>
  <si>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</si>
  <si>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</si>
  <si>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</si>
  <si>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</si>
  <si>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</si>
  <si>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</si>
  <si>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</si>
  <si>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</si>
  <si>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</si>
  <si>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</si>
  <si>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</si>
  <si>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</si>
  <si>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</si>
  <si>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</si>
  <si>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</si>
  <si>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</si>
  <si>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</si>
  <si>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</si>
  <si>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</si>
  <si>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</si>
  <si>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</si>
  <si>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</si>
  <si>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</si>
  <si>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</si>
  <si>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</si>
  <si>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</si>
  <si>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</si>
  <si>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</si>
  <si>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</si>
  <si>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</si>
  <si>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</si>
  <si>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</si>
  <si>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</si>
  <si>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</si>
  <si>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</si>
  <si>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</si>
  <si>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</si>
  <si>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</si>
  <si>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</si>
  <si>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</si>
  <si>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</si>
  <si>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</si>
  <si>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</si>
  <si>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</si>
  <si>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</si>
  <si>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</si>
  <si>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</si>
  <si>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</si>
  <si>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</si>
  <si>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</si>
  <si>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</si>
  <si>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</si>
  <si>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</si>
  <si>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</si>
  <si>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</si>
  <si>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</si>
  <si>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</si>
  <si>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</si>
  <si>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</si>
  <si>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</si>
  <si>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</si>
  <si>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</si>
  <si>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</si>
  <si>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</si>
  <si>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</si>
  <si>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</si>
  <si>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</si>
  <si>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</si>
  <si>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</si>
  <si>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</si>
  <si>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</si>
  <si>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</si>
  <si>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</si>
  <si>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</si>
  <si>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</si>
  <si>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</si>
  <si>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</si>
  <si>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</si>
  <si>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</si>
  <si>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</si>
  <si>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</si>
  <si>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</si>
  <si>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</si>
  <si>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</si>
  <si>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</si>
  <si>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</si>
  <si>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</si>
  <si>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</si>
  <si>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</si>
  <si>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</si>
  <si>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</si>
  <si>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</si>
  <si>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</si>
  <si>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</si>
  <si>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</si>
  <si>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</si>
  <si>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</si>
  <si>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</si>
  <si>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</si>
  <si>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</si>
  <si>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</si>
  <si>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</si>
  <si>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</si>
  <si>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</si>
  <si>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</si>
  <si>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</si>
  <si>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</si>
  <si>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</si>
  <si>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</si>
  <si>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</si>
  <si>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</si>
  <si>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</si>
  <si>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</si>
  <si>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</si>
  <si>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</si>
  <si>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</si>
  <si>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</si>
  <si>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</si>
  <si>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</si>
  <si>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</si>
  <si>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</si>
  <si>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</si>
  <si>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</si>
  <si>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</si>
  <si>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</si>
  <si>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</si>
  <si>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</si>
  <si>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</si>
  <si>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</si>
  <si>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</si>
  <si>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</si>
  <si>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</si>
  <si>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</si>
  <si>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</si>
  <si>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</si>
  <si>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</si>
  <si>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</si>
  <si>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</si>
  <si>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</si>
  <si>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</si>
  <si>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</si>
  <si>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</si>
  <si>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</si>
  <si>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</si>
  <si>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</si>
  <si>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</si>
  <si>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</si>
  <si>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</si>
  <si>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</si>
  <si>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</si>
  <si>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</si>
  <si>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</si>
  <si>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</si>
  <si>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</si>
  <si>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</si>
  <si>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</si>
  <si>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</si>
  <si>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</si>
  <si>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</si>
  <si>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</si>
  <si>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</si>
  <si>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</si>
  <si>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</si>
  <si>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</si>
  <si>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</si>
  <si>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</si>
  <si>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</si>
  <si>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</si>
  <si>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</si>
  <si>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</si>
  <si>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</si>
  <si>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</si>
  <si>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</si>
  <si>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</si>
  <si>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</si>
  <si>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</si>
  <si>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</si>
  <si>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</si>
  <si>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</si>
  <si>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</si>
  <si>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</si>
  <si>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</si>
  <si>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</si>
  <si>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</si>
  <si>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</si>
  <si>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</si>
  <si>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</si>
  <si>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</si>
  <si>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</si>
  <si>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</si>
  <si>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</si>
  <si>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</si>
  <si>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</si>
  <si>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</si>
  <si>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</si>
  <si>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</si>
  <si>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</si>
  <si>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</si>
  <si>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</si>
  <si>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</si>
  <si>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</si>
  <si>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</si>
  <si>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</si>
  <si>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</si>
  <si>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</si>
  <si>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</si>
  <si>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</si>
  <si>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</si>
  <si>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</si>
  <si>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</si>
  <si>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</si>
  <si>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</si>
  <si>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</si>
  <si>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</si>
  <si>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</si>
  <si>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</si>
  <si>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</si>
  <si>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</si>
  <si>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</si>
  <si>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</si>
  <si>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</si>
  <si>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</si>
  <si>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</si>
  <si>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</si>
  <si>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</si>
  <si>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</si>
  <si>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</si>
  <si>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</si>
  <si>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</si>
  <si>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</si>
  <si>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</si>
  <si>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</si>
  <si>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</si>
  <si>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</si>
  <si>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</si>
  <si>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</si>
  <si>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</si>
  <si>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</si>
  <si>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</si>
  <si>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</si>
  <si>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</si>
  <si>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</si>
  <si>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</si>
  <si>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</si>
  <si>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</si>
  <si>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</si>
  <si>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</si>
  <si>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</si>
  <si>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</si>
  <si>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</si>
  <si>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</si>
  <si>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</si>
  <si>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</si>
  <si>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</si>
  <si>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</si>
  <si>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</si>
  <si>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</si>
  <si>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</si>
  <si>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</si>
  <si>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</si>
  <si>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</si>
  <si>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</si>
  <si>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</si>
  <si>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</si>
  <si>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</si>
  <si>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</si>
  <si>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</si>
  <si>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</si>
  <si>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</si>
  <si>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</si>
  <si>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</si>
  <si>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</si>
  <si>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</si>
  <si>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</si>
  <si>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</si>
  <si>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</si>
  <si>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</si>
  <si>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</si>
  <si>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</si>
  <si>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</si>
  <si>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</si>
  <si>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</si>
  <si>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</si>
  <si>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</si>
  <si>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</si>
  <si>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</si>
  <si>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</si>
  <si>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</si>
  <si>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</si>
  <si>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</si>
  <si>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</si>
  <si>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</si>
  <si>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</si>
  <si>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</si>
  <si>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</si>
  <si>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</si>
  <si>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</si>
  <si>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</si>
  <si>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</si>
  <si>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</si>
  <si>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</si>
  <si>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</si>
  <si>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</si>
  <si>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</si>
  <si>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</si>
  <si>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</si>
  <si>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</si>
  <si>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</si>
  <si>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</si>
  <si>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</si>
  <si>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</si>
  <si>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</si>
  <si>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</si>
  <si>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</si>
  <si>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</si>
  <si>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</si>
  <si>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</si>
  <si>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</si>
  <si>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</si>
  <si>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</si>
  <si>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</si>
  <si>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</si>
  <si>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</si>
  <si>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</si>
  <si>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</si>
  <si>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</si>
  <si>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</si>
  <si>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</si>
  <si>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</si>
  <si>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</si>
  <si>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</si>
  <si>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</si>
  <si>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</si>
  <si>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</si>
  <si>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</si>
  <si>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</si>
  <si>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</si>
  <si>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</si>
  <si>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</si>
  <si>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</si>
  <si>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</si>
  <si>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</si>
  <si>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</si>
  <si>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</si>
  <si>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</si>
  <si>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</si>
  <si>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</si>
  <si>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</si>
  <si>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</si>
  <si>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</si>
  <si>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</si>
  <si>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</si>
  <si>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</si>
  <si>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</si>
  <si>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</si>
  <si>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</si>
  <si>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</si>
  <si>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</si>
  <si>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</si>
  <si>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</si>
  <si>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</si>
  <si>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</si>
  <si>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</si>
  <si>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</si>
  <si>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</si>
  <si>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</si>
  <si>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</si>
  <si>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</si>
  <si>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</si>
  <si>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</si>
  <si>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</si>
  <si>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</si>
  <si>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</si>
  <si>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</si>
  <si>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</si>
  <si>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</si>
  <si>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</si>
  <si>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</si>
  <si>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</si>
  <si>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</si>
  <si>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</si>
  <si>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</si>
  <si>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</si>
  <si>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</si>
  <si>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</si>
  <si>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</si>
  <si>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</si>
  <si>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</si>
  <si>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</si>
  <si>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</si>
  <si>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</si>
  <si>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</si>
  <si>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</si>
  <si>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</si>
  <si>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</si>
  <si>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</si>
  <si>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</si>
  <si>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</si>
  <si>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</si>
  <si>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</si>
  <si>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</si>
  <si>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</si>
  <si>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</si>
  <si>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</si>
  <si>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</si>
  <si>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</si>
  <si>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</si>
  <si>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</si>
  <si>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</si>
  <si>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</si>
  <si>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</si>
  <si>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</si>
  <si>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</si>
  <si>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</si>
  <si>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</si>
  <si>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</si>
  <si>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</si>
  <si>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</si>
  <si>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</si>
  <si>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</si>
  <si>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</si>
  <si>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</si>
  <si>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</si>
  <si>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</si>
  <si>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</si>
  <si>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</si>
  <si>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</si>
  <si>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</si>
  <si>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</si>
  <si>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</si>
  <si>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</si>
  <si>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</si>
  <si>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</si>
  <si>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</si>
  <si>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</si>
  <si>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</si>
  <si>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</si>
  <si>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</si>
  <si>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</si>
  <si>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</si>
  <si>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</si>
  <si>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</si>
  <si>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</si>
  <si>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</si>
  <si>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</si>
  <si>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</si>
  <si>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</si>
  <si>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</si>
  <si>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</si>
  <si>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</si>
  <si>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</si>
  <si>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</si>
  <si>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</si>
  <si>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</si>
  <si>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</si>
  <si>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</si>
  <si>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</si>
  <si>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</si>
  <si>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</si>
  <si>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</si>
  <si>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</si>
  <si>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</si>
  <si>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</si>
  <si>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</si>
  <si>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</si>
  <si>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</si>
  <si>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</si>
  <si>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</si>
  <si>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</si>
  <si>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</si>
  <si>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</si>
  <si>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</si>
  <si>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</si>
  <si>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</si>
  <si>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</si>
  <si>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</si>
  <si>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</si>
  <si>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</si>
  <si>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</si>
  <si>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</si>
  <si>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</si>
  <si>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</si>
  <si>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</si>
  <si>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</si>
  <si>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</si>
  <si>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</si>
  <si>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</si>
  <si>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</si>
  <si>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</si>
  <si>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</si>
  <si>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</si>
  <si>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</si>
  <si>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</si>
  <si>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</si>
  <si>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</si>
  <si>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</si>
  <si>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</si>
  <si>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</si>
  <si>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</si>
  <si>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</si>
  <si>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</si>
  <si>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</si>
  <si>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</si>
  <si>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</si>
  <si>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</si>
  <si>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</si>
  <si>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</si>
  <si>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</si>
  <si>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</si>
  <si>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</si>
  <si>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</si>
  <si>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</si>
  <si>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</si>
  <si>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</si>
  <si>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</si>
  <si>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</si>
  <si>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</si>
  <si>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</si>
  <si>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</si>
  <si>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</si>
  <si>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</si>
  <si>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</si>
  <si>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</si>
  <si>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</si>
  <si>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</si>
  <si>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</si>
  <si>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</si>
  <si>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</si>
  <si>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</si>
  <si>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</si>
  <si>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</si>
  <si>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</si>
  <si>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</si>
  <si>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</si>
  <si>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</si>
  <si>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</si>
  <si>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</si>
  <si>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</si>
  <si>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</si>
  <si>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</si>
  <si>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</si>
  <si>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</si>
  <si>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</si>
  <si>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</si>
  <si>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</si>
  <si>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</si>
  <si>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</si>
  <si>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</si>
  <si>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</si>
  <si>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</si>
  <si>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</si>
  <si>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</si>
  <si>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</si>
  <si>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</si>
  <si>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</si>
  <si>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</si>
  <si>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</si>
  <si>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</si>
  <si>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</si>
  <si>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</si>
  <si>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</si>
  <si>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</si>
  <si>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</si>
  <si>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</si>
  <si>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</si>
  <si>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</si>
  <si>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</si>
  <si>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</si>
  <si>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</si>
  <si>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</si>
  <si>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</si>
  <si>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</si>
  <si>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</si>
  <si>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</si>
  <si>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</si>
  <si>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</si>
  <si>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</si>
  <si>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</si>
  <si>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</si>
  <si>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</si>
  <si>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</si>
  <si>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</si>
  <si>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</si>
  <si>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</si>
  <si>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</si>
  <si>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</si>
  <si>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</si>
  <si>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</si>
  <si>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</si>
  <si>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</si>
  <si>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</si>
  <si>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</si>
  <si>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</si>
  <si>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</si>
  <si>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</si>
  <si>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</si>
  <si>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</si>
  <si>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</si>
  <si>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</si>
  <si>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</si>
  <si>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</si>
  <si>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</si>
  <si>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</si>
  <si>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</si>
  <si>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</si>
  <si>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</si>
  <si>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</si>
  <si>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</si>
  <si>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</si>
  <si>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</si>
  <si>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</si>
  <si>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</si>
  <si>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</si>
  <si>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</si>
  <si>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</si>
  <si>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</si>
  <si>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</si>
  <si>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</si>
  <si>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</si>
  <si>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</si>
  <si>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</si>
  <si>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</si>
  <si>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</si>
  <si>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</si>
  <si>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</si>
  <si>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</si>
  <si>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</si>
  <si>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</si>
  <si>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</si>
  <si>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</si>
  <si>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</si>
  <si>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</si>
  <si>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</si>
  <si>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</si>
  <si>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</si>
  <si>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</si>
  <si>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</si>
  <si>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</si>
  <si>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</si>
  <si>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</si>
  <si>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</si>
  <si>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</si>
  <si>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</si>
  <si>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</si>
  <si>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</si>
  <si>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</si>
  <si>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</si>
  <si>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</si>
  <si>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</si>
  <si>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</si>
  <si>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</si>
  <si>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</si>
  <si>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</si>
  <si>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</si>
  <si>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</si>
  <si>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</si>
  <si>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</si>
  <si>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</si>
  <si>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</si>
  <si>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</si>
  <si>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</si>
  <si>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</si>
  <si>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</si>
  <si>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</si>
  <si>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</si>
  <si>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</si>
  <si>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</si>
  <si>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</si>
  <si>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</si>
  <si>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</si>
  <si>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</si>
  <si>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</si>
  <si>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</si>
  <si>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</si>
  <si>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</si>
  <si>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</si>
  <si>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</si>
  <si>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</si>
  <si>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</si>
  <si>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</si>
  <si>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</si>
  <si>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</si>
  <si>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</si>
  <si>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</si>
  <si>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</si>
  <si>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</si>
  <si>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</si>
  <si>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</si>
  <si>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</si>
  <si>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</si>
  <si>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</si>
  <si>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</si>
  <si>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</si>
  <si>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</si>
  <si>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</si>
  <si>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</si>
  <si>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</si>
  <si>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</si>
  <si>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</si>
  <si>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</si>
  <si>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</si>
  <si>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</si>
  <si>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</si>
  <si>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</si>
  <si>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</si>
  <si>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</si>
  <si>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</si>
  <si>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</si>
  <si>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</si>
  <si>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</si>
  <si>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</si>
  <si>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</si>
  <si>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</si>
  <si>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</si>
  <si>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</si>
  <si>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</si>
  <si>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</si>
  <si>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</si>
  <si>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</si>
  <si>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</si>
  <si>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</si>
  <si>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</si>
  <si>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</si>
  <si>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</si>
  <si>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</si>
  <si>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</si>
  <si>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</si>
  <si>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</si>
  <si>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</si>
  <si>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</si>
  <si>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</si>
  <si>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</si>
  <si>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</si>
  <si>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</si>
  <si>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</si>
  <si>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</si>
  <si>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</si>
  <si>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</si>
  <si>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</si>
  <si>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</si>
  <si>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</si>
  <si>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</si>
  <si>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</si>
  <si>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</si>
  <si>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</si>
  <si>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</si>
  <si>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</si>
  <si>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</si>
  <si>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</si>
  <si>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</si>
  <si>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</si>
  <si>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</si>
  <si>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</si>
  <si>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</si>
  <si>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</si>
  <si>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</si>
  <si>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</si>
  <si>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</si>
  <si>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</si>
  <si>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</si>
  <si>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</si>
  <si>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</si>
  <si>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</si>
  <si>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</si>
  <si>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</si>
  <si>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</si>
  <si>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</si>
  <si>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</si>
  <si>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</si>
  <si>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</si>
  <si>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</si>
  <si>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</si>
  <si>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</si>
  <si>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</si>
  <si>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</si>
  <si>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</si>
  <si>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</si>
  <si>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</si>
  <si>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</si>
  <si>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</si>
  <si>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</si>
  <si>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</si>
  <si>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</si>
  <si>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</si>
  <si>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</si>
  <si>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</si>
  <si>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</si>
  <si>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</si>
  <si>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</si>
  <si>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</si>
  <si>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</si>
  <si>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</si>
  <si>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</si>
  <si>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</si>
  <si>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</si>
  <si>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</si>
  <si>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</si>
  <si>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</si>
  <si>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</si>
  <si>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</si>
  <si>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</si>
  <si>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</si>
  <si>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</si>
  <si>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</si>
  <si>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</si>
  <si>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</si>
  <si>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</si>
  <si>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</si>
  <si>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</si>
  <si>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</si>
  <si>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</si>
  <si>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</si>
  <si>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</si>
  <si>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</si>
  <si>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</si>
  <si>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</si>
  <si>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</si>
  <si>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</si>
  <si>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</si>
  <si>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</si>
  <si>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</si>
  <si>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</si>
  <si>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</si>
  <si>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</si>
  <si>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</si>
  <si>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</si>
  <si>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</si>
  <si>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</si>
  <si>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</si>
  <si>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</si>
  <si>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</si>
  <si>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</si>
  <si>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</si>
  <si>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</si>
  <si>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</si>
  <si>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</si>
  <si>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</si>
  <si>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</si>
  <si>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</si>
  <si>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</si>
  <si>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</si>
  <si>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</si>
  <si>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</si>
  <si>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</si>
  <si>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</si>
  <si>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</si>
  <si>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</si>
  <si>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</si>
  <si>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</si>
  <si>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</si>
  <si>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</si>
  <si>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</si>
  <si>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</si>
  <si>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</si>
  <si>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</si>
  <si>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</si>
  <si>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</si>
  <si>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</si>
  <si>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</si>
  <si>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</si>
  <si>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</si>
  <si>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</si>
  <si>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</si>
  <si>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</si>
  <si>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</si>
  <si>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</si>
  <si>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</si>
  <si>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</si>
  <si>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</si>
  <si>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</si>
  <si>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</si>
  <si>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</si>
  <si>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</si>
  <si>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</si>
  <si>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</si>
  <si>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</si>
  <si>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</si>
  <si>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</si>
  <si>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</si>
  <si>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</si>
  <si>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</si>
  <si>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</si>
  <si>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</si>
  <si>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</si>
  <si>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</si>
  <si>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</si>
  <si>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</si>
  <si>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</si>
  <si>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</si>
  <si>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</si>
  <si>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</si>
  <si>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</si>
  <si>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</si>
  <si>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</si>
  <si>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</si>
  <si>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</si>
  <si>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</si>
  <si>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</si>
  <si>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</si>
  <si>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</si>
  <si>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</si>
  <si>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</si>
  <si>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</si>
  <si>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</si>
  <si>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</si>
  <si>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</si>
  <si>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</si>
  <si>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</si>
  <si>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</si>
  <si>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</si>
  <si>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</si>
  <si>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</si>
  <si>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</si>
  <si>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</si>
  <si>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</si>
  <si>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</si>
  <si>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</si>
  <si>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</si>
  <si>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</si>
  <si>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</si>
  <si>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</si>
  <si>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</si>
  <si>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</si>
  <si>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</si>
  <si>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</si>
  <si>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</si>
  <si>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</si>
  <si>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</si>
  <si>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</si>
  <si>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</si>
  <si>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</si>
  <si>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</si>
  <si>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</si>
  <si>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</si>
  <si>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</si>
  <si>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</si>
  <si>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</si>
  <si>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</si>
  <si>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</si>
  <si>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</si>
  <si>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</si>
  <si>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</si>
  <si>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</si>
  <si>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</si>
  <si>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</si>
  <si>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</si>
  <si>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</si>
  <si>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</si>
  <si>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</si>
  <si>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</si>
  <si>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</si>
  <si>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</si>
  <si>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</si>
  <si>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</si>
  <si>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</si>
  <si>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</si>
  <si>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</si>
  <si>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</si>
  <si>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</si>
  <si>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</si>
  <si>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</si>
  <si>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</si>
  <si>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</si>
  <si>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</si>
  <si>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</si>
  <si>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</si>
  <si>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</si>
  <si>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</si>
  <si>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</si>
  <si>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</si>
  <si>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</si>
  <si>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</si>
  <si>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</si>
  <si>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</si>
  <si>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</si>
  <si>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</si>
  <si>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</si>
  <si>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</si>
  <si>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</si>
  <si>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</si>
  <si>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</si>
  <si>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</si>
  <si>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</si>
  <si>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</si>
  <si>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</si>
  <si>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</si>
  <si>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</si>
  <si>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</si>
  <si>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</si>
  <si>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</si>
  <si>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</si>
  <si>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</si>
  <si>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</si>
  <si>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</si>
  <si>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</si>
  <si>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</si>
  <si>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</si>
  <si>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</si>
  <si>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</si>
  <si>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</si>
  <si>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</si>
  <si>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</si>
  <si>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</si>
  <si>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</si>
  <si>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</si>
  <si>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</si>
  <si>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</si>
  <si>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</si>
  <si>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</si>
  <si>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</si>
  <si>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</si>
  <si>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</si>
  <si>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</si>
  <si>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</si>
  <si>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</si>
  <si>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</si>
  <si>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</si>
  <si>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</si>
  <si>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</si>
  <si>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</si>
  <si>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</si>
  <si>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</si>
  <si>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</si>
  <si>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</si>
  <si>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</si>
  <si>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</si>
  <si>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</si>
  <si>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</si>
  <si>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</si>
  <si>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</si>
  <si>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</si>
  <si>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</si>
  <si>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</si>
  <si>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</si>
  <si>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</si>
  <si>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</si>
  <si>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</si>
  <si>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</si>
  <si>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</si>
  <si>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</si>
  <si>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</si>
  <si>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</si>
  <si>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</si>
  <si>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</si>
  <si>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</si>
  <si>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</si>
  <si>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</si>
  <si>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</si>
  <si>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</si>
  <si>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</si>
  <si>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</si>
  <si>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</si>
  <si>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</si>
  <si>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</si>
  <si>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</si>
  <si>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</si>
  <si>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</si>
  <si>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</si>
  <si>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</si>
  <si>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</si>
  <si>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</si>
  <si>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</si>
  <si>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</si>
  <si>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</si>
  <si>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</si>
  <si>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</si>
  <si>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</si>
  <si>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</si>
  <si>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</si>
  <si>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</si>
  <si>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</si>
  <si>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</si>
  <si>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</si>
  <si>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</si>
  <si>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</si>
  <si>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</si>
  <si>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</si>
  <si>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</si>
  <si>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</si>
  <si>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</si>
  <si>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</si>
  <si>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</si>
  <si>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</si>
  <si>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</si>
  <si>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</si>
  <si>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</si>
  <si>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</si>
  <si>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</si>
  <si>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</si>
  <si>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</si>
  <si>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</si>
  <si>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</si>
  <si>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</si>
  <si>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</si>
  <si>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</si>
  <si>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</si>
  <si>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</si>
  <si>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</si>
  <si>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</si>
  <si>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</si>
  <si>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</si>
  <si>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</si>
  <si>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</si>
  <si>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</si>
  <si>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</si>
  <si>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</si>
  <si>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</si>
  <si>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</si>
  <si>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</si>
  <si>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</si>
  <si>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</si>
  <si>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</si>
  <si>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</si>
  <si>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</si>
  <si>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</si>
  <si>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</si>
  <si>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</si>
  <si>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</si>
  <si>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</si>
  <si>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</si>
  <si>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</si>
  <si>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</si>
  <si>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</si>
  <si>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</si>
  <si>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</si>
  <si>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</si>
  <si>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</si>
  <si>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</si>
  <si>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</si>
  <si>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</si>
  <si>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</si>
  <si>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</si>
  <si>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</si>
  <si>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</si>
  <si>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</si>
  <si>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</si>
  <si>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</si>
  <si>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</si>
  <si>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</si>
  <si>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</si>
  <si>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</si>
  <si>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</si>
  <si>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</si>
  <si>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</si>
  <si>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</si>
  <si>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</si>
  <si>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</si>
  <si>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</si>
  <si>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</si>
  <si>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</si>
  <si>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</si>
  <si>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</si>
  <si>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</si>
  <si>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</si>
  <si>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</si>
  <si>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</si>
  <si>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</si>
  <si>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</si>
  <si>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</si>
  <si>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</si>
  <si>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</si>
  <si>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</si>
  <si>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</si>
  <si>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</si>
  <si>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</si>
  <si>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</si>
  <si>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</si>
  <si>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</si>
  <si>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</si>
  <si>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</si>
  <si>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</si>
  <si>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</si>
  <si>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</si>
  <si>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</si>
  <si>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</si>
  <si>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</si>
  <si>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</si>
  <si>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</si>
  <si>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</si>
  <si>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</si>
  <si>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</si>
  <si>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</si>
  <si>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</si>
  <si>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</si>
  <si>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</si>
  <si>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</si>
  <si>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</si>
  <si>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</si>
  <si>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</si>
  <si>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</si>
  <si>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</si>
  <si>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</si>
  <si>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</si>
  <si>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</si>
  <si>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</si>
  <si>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</si>
  <si>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</si>
  <si>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</si>
  <si>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</si>
  <si>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</si>
  <si>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</si>
  <si>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</si>
  <si>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</si>
  <si>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</si>
  <si>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</si>
  <si>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</si>
  <si>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</si>
  <si>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</si>
  <si>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</si>
  <si>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</si>
  <si>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</si>
  <si>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</si>
  <si>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</si>
  <si>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</si>
  <si>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</si>
  <si>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</si>
  <si>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</si>
  <si>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</si>
  <si>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</si>
  <si>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</si>
  <si>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</si>
  <si>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</si>
  <si>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</si>
  <si>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</si>
  <si>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</si>
  <si>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</si>
  <si>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</si>
  <si>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</si>
  <si>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</si>
  <si>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</si>
  <si>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</si>
  <si>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</si>
  <si>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</si>
  <si>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</si>
  <si>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</si>
  <si>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</si>
  <si>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</si>
  <si>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</si>
  <si>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</si>
  <si>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</si>
  <si>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</si>
  <si>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</si>
  <si>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</si>
  <si>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</si>
  <si>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</si>
  <si>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</si>
  <si>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</si>
  <si>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</si>
  <si>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</si>
  <si>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</si>
  <si>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</si>
  <si>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</si>
  <si>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</si>
  <si>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</si>
  <si>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</si>
  <si>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</si>
  <si>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</si>
  <si>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</si>
  <si>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</si>
  <si>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</si>
  <si>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</si>
  <si>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</si>
  <si>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</si>
  <si>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</si>
  <si>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</si>
  <si>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</si>
  <si>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</si>
  <si>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</si>
  <si>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</si>
  <si>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</si>
  <si>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</si>
  <si>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</si>
  <si>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</si>
  <si>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</si>
  <si>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</si>
  <si>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</si>
  <si>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</si>
  <si>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</si>
  <si>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</si>
  <si>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</si>
  <si>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</si>
  <si>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</si>
  <si>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</si>
  <si>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</si>
  <si>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</si>
  <si>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</si>
  <si>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</si>
  <si>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</si>
  <si>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</si>
  <si>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</si>
  <si>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</si>
  <si>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</si>
  <si>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</si>
  <si>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</si>
  <si>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</si>
  <si>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</si>
  <si>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</si>
  <si>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</si>
  <si>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</si>
  <si>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</si>
  <si>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</si>
  <si>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</si>
  <si>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</si>
  <si>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</si>
  <si>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</si>
  <si>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</si>
  <si>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</si>
  <si>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</si>
  <si>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</si>
  <si>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</si>
  <si>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</si>
  <si>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</si>
  <si>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</si>
  <si>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</si>
  <si>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</si>
  <si>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</si>
  <si>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</si>
  <si>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</si>
  <si>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</si>
  <si>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</si>
  <si>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</si>
  <si>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</si>
  <si>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</si>
  <si>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</si>
  <si>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</si>
  <si>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</si>
  <si>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</si>
  <si>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</si>
  <si>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</si>
  <si>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</si>
  <si>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</si>
  <si>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</si>
  <si>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</si>
  <si>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</si>
  <si>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</si>
  <si>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</si>
  <si>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</si>
  <si>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</si>
  <si>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</si>
  <si>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</si>
  <si>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</si>
  <si>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</si>
  <si>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</si>
  <si>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</si>
  <si>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</si>
  <si>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</si>
  <si>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</si>
  <si>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</si>
  <si>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</si>
  <si>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</si>
  <si>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</si>
  <si>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</si>
  <si>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</si>
  <si>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</si>
  <si>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</si>
  <si>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</si>
  <si>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</si>
  <si>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</si>
  <si>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</si>
  <si>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</si>
  <si>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</si>
  <si>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</si>
  <si>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</si>
  <si>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</si>
  <si>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</si>
  <si>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</si>
  <si>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</si>
  <si>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</si>
  <si>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</si>
  <si>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</si>
  <si>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</si>
  <si>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</si>
  <si>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</si>
  <si>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</si>
  <si>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</si>
  <si>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</si>
  <si>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</si>
  <si>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</si>
  <si>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</si>
  <si>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</si>
  <si>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</si>
  <si>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</si>
  <si>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</si>
  <si>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</si>
  <si>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</si>
  <si>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</si>
  <si>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</si>
  <si>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</si>
  <si>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</si>
  <si>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</si>
  <si>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</si>
  <si>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</si>
  <si>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</si>
  <si>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</si>
  <si>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</si>
  <si>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</si>
  <si>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</si>
  <si>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</si>
  <si>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</si>
  <si>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</si>
  <si>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</si>
  <si>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</si>
  <si>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</si>
  <si>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</si>
  <si>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</si>
  <si>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</si>
  <si>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</si>
  <si>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</si>
  <si>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</si>
  <si>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</si>
  <si>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</si>
  <si>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</si>
  <si>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</si>
  <si>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</si>
  <si>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</si>
  <si>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</si>
  <si>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</si>
  <si>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</si>
  <si>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</si>
  <si>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</si>
  <si>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</si>
  <si>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</si>
  <si>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</si>
  <si>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</si>
  <si>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</si>
  <si>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</si>
  <si>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</si>
  <si>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</si>
  <si>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</si>
  <si>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</si>
  <si>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</si>
  <si>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</si>
  <si>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</si>
  <si>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</si>
  <si>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</si>
  <si>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</si>
  <si>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</si>
  <si>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</si>
  <si>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</si>
  <si>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</si>
  <si>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</si>
  <si>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</si>
  <si>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</si>
  <si>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</si>
  <si>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</si>
  <si>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</si>
  <si>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</si>
  <si>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</si>
  <si>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</si>
  <si>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</si>
  <si>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</si>
  <si>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</si>
  <si>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</si>
  <si>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</si>
  <si>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</si>
  <si>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</si>
  <si>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</si>
  <si>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</si>
  <si>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</si>
  <si>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</si>
  <si>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</si>
  <si>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</si>
  <si>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</si>
  <si>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</si>
  <si>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</si>
  <si>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</si>
  <si>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</si>
  <si>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</si>
  <si>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</si>
  <si>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</si>
  <si>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</si>
  <si>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</si>
  <si>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</si>
  <si>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</si>
  <si>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</si>
  <si>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</si>
  <si>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</si>
  <si>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</si>
  <si>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</si>
  <si>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</si>
  <si>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</si>
  <si>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</si>
  <si>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</si>
  <si>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</si>
  <si>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</si>
  <si>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</si>
  <si>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</si>
  <si>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</si>
  <si>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</si>
  <si>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</si>
  <si>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</si>
  <si>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</si>
  <si>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</si>
  <si>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</si>
  <si>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</si>
  <si>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</si>
  <si>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</si>
  <si>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</si>
  <si>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</si>
  <si>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</si>
  <si>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</si>
  <si>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</si>
  <si>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</si>
  <si>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</si>
  <si>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</si>
  <si>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</si>
  <si>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</si>
  <si>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</si>
  <si>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</si>
  <si>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</si>
  <si>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</si>
  <si>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</si>
  <si>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</si>
  <si>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</si>
  <si>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</si>
  <si>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</si>
  <si>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</si>
  <si>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</si>
  <si>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</si>
  <si>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</si>
  <si>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</si>
  <si>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</si>
  <si>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</si>
  <si>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</si>
  <si>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</si>
  <si>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</si>
  <si>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</si>
  <si>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</si>
  <si>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</si>
  <si>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</si>
  <si>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</si>
  <si>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</si>
  <si>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</si>
  <si>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</si>
  <si>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</si>
  <si>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</si>
  <si>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</si>
  <si>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</si>
  <si>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</si>
  <si>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</si>
  <si>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</si>
  <si>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</si>
  <si>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</si>
  <si>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</si>
  <si>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</si>
  <si>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</si>
  <si>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</si>
  <si>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</si>
  <si>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</si>
  <si>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</si>
  <si>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</si>
  <si>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</si>
  <si>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</si>
  <si>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</si>
  <si>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</si>
  <si>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</si>
  <si>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</si>
  <si>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</si>
  <si>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</si>
  <si>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</si>
  <si>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</si>
  <si>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</si>
  <si>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</si>
  <si>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</si>
  <si>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</si>
  <si>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</si>
  <si>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</si>
  <si>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</si>
  <si>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</si>
  <si>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</si>
  <si>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</si>
  <si>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</si>
  <si>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</si>
  <si>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</si>
  <si>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</si>
  <si>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</si>
  <si>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</si>
  <si>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</si>
  <si>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</si>
  <si>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</si>
  <si>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</si>
  <si>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</si>
  <si>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</si>
  <si>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</si>
  <si>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</si>
  <si>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</si>
  <si>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</si>
  <si>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</si>
  <si>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</si>
  <si>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</si>
  <si>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</si>
  <si>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</si>
  <si>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</si>
  <si>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</si>
  <si>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</si>
  <si>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</si>
  <si>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</si>
  <si>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</si>
  <si>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</si>
  <si>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</si>
  <si>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</si>
  <si>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</si>
  <si>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</si>
  <si>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</si>
  <si>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</si>
  <si>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</si>
  <si>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</si>
  <si>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</si>
  <si>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</si>
  <si>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</si>
  <si>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</si>
  <si>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</si>
  <si>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</si>
  <si>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</si>
  <si>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</si>
  <si>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</si>
  <si>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</si>
  <si>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</si>
  <si>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</si>
  <si>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</si>
  <si>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</si>
  <si>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</si>
  <si>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</si>
  <si>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</si>
  <si>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</si>
  <si>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</si>
  <si>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</si>
  <si>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</si>
  <si>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</si>
  <si>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</si>
  <si>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</si>
  <si>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</si>
  <si>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</si>
  <si>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</si>
  <si>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</si>
  <si>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</si>
  <si>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</si>
  <si>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</si>
  <si>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</si>
  <si>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</si>
  <si>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</si>
  <si>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</si>
  <si>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</si>
  <si>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</si>
  <si>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</si>
  <si>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</si>
  <si>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</si>
  <si>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</si>
  <si>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</si>
  <si>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</si>
  <si>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</si>
  <si>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</si>
  <si>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</si>
  <si>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</si>
  <si>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</si>
  <si>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</si>
  <si>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</si>
  <si>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</si>
  <si>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</si>
  <si>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</si>
  <si>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</si>
  <si>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</si>
  <si>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</si>
  <si>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</si>
  <si>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</si>
  <si>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</si>
  <si>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</si>
  <si>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</si>
  <si>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</si>
  <si>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</si>
  <si>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</si>
  <si>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</si>
  <si>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</si>
  <si>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</si>
  <si>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</si>
  <si>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</si>
  <si>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</si>
  <si>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</si>
  <si>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</si>
  <si>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</si>
  <si>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</si>
  <si>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</si>
  <si>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</si>
  <si>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</si>
  <si>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</si>
  <si>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</si>
  <si>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</si>
  <si>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</si>
  <si>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</si>
  <si>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</si>
  <si>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</si>
  <si>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</si>
  <si>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</si>
  <si>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</si>
  <si>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</si>
  <si>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</si>
  <si>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</si>
  <si>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</si>
  <si>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</si>
  <si>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</si>
  <si>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</si>
  <si>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</si>
  <si>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</si>
  <si>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</si>
  <si>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</si>
  <si>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</si>
  <si>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</si>
  <si>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</si>
  <si>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</si>
  <si>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</si>
  <si>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</si>
  <si>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</si>
  <si>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</si>
  <si>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</si>
  <si>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</si>
  <si>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</si>
  <si>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</si>
  <si>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</si>
  <si>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</si>
  <si>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</si>
  <si>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</si>
  <si>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</si>
  <si>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</si>
  <si>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</si>
  <si>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</si>
  <si>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</si>
  <si>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</si>
  <si>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</si>
  <si>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</si>
  <si>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</si>
  <si>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</si>
  <si>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</si>
  <si>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</si>
  <si>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</si>
  <si>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</si>
  <si>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</si>
  <si>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</si>
  <si>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</si>
  <si>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</si>
  <si>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</si>
  <si>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</si>
  <si>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</si>
  <si>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</si>
  <si>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</si>
  <si>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</si>
  <si>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</si>
  <si>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</si>
  <si>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</si>
  <si>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</si>
  <si>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</si>
  <si>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</si>
  <si>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</si>
  <si>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</si>
  <si>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</si>
  <si>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</si>
  <si>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</si>
  <si>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</si>
  <si>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</si>
  <si>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</si>
  <si>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</si>
  <si>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</si>
  <si>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</si>
  <si>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</si>
  <si>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</si>
  <si>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</si>
  <si>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</si>
  <si>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</si>
  <si>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</si>
  <si>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</si>
  <si>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</si>
  <si>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</si>
  <si>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</si>
  <si>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</si>
  <si>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</si>
  <si>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</si>
  <si>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</si>
  <si>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</si>
  <si>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</si>
  <si>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</si>
  <si>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</si>
  <si>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</si>
  <si>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</si>
  <si>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</si>
  <si>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</si>
  <si>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</si>
  <si>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</si>
  <si>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</si>
  <si>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</si>
  <si>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</si>
  <si>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</si>
  <si>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</si>
  <si>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</si>
  <si>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</si>
  <si>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</si>
  <si>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</si>
  <si>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</si>
  <si>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</si>
  <si>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</si>
  <si>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</si>
  <si>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</si>
  <si>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</si>
  <si>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</si>
  <si>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</si>
  <si>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</si>
  <si>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</si>
  <si>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</si>
  <si>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</si>
  <si>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</si>
  <si>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</si>
  <si>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</si>
  <si>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</si>
  <si>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</si>
  <si>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</si>
  <si>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</si>
  <si>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</si>
  <si>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</si>
  <si>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</si>
  <si>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</si>
  <si>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</si>
  <si>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</si>
  <si>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</si>
  <si>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</si>
  <si>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</si>
  <si>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</si>
  <si>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</si>
  <si>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</si>
  <si>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</si>
  <si>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</si>
  <si>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</si>
  <si>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</si>
  <si>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</si>
  <si>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</si>
  <si>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</si>
  <si>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</si>
  <si>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</si>
  <si>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</si>
  <si>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</si>
  <si>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</si>
  <si>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</si>
  <si>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</si>
  <si>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</si>
  <si>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</si>
  <si>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</si>
  <si>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</si>
  <si>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</si>
  <si>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</si>
  <si>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</si>
  <si>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</si>
  <si>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</si>
  <si>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</si>
  <si>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</si>
  <si>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</si>
  <si>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</si>
  <si>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</si>
  <si>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</si>
  <si>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</si>
  <si>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</si>
  <si>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</si>
  <si>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</si>
  <si>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</si>
  <si>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</si>
  <si>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</si>
  <si>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</si>
  <si>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</si>
  <si>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</si>
  <si>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</si>
  <si>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</si>
  <si>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</si>
  <si>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</si>
  <si>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</si>
  <si>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</si>
  <si>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</si>
  <si>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</si>
  <si>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</si>
  <si>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</si>
  <si>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</si>
  <si>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</si>
  <si>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</si>
  <si>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</si>
  <si>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</si>
  <si>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</si>
  <si>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</si>
  <si>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</si>
  <si>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</si>
  <si>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</si>
  <si>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</si>
  <si>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</si>
  <si>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</si>
  <si>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</si>
  <si>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</si>
  <si>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</si>
  <si>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</si>
  <si>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</si>
  <si>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</si>
  <si>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</si>
  <si>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</si>
  <si>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</si>
  <si>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</si>
  <si>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</si>
  <si>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</si>
  <si>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</si>
  <si>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</si>
  <si>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</si>
  <si>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</si>
  <si>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</si>
  <si>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</si>
  <si>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</si>
  <si>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</si>
  <si>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</si>
  <si>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</si>
  <si>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</si>
  <si>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</si>
  <si>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</si>
  <si>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</si>
  <si>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</si>
  <si>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</si>
  <si>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</si>
  <si>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</si>
  <si>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</si>
  <si>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</si>
  <si>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</si>
  <si>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</si>
  <si>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</si>
  <si>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</si>
  <si>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</si>
  <si>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</si>
  <si>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</si>
  <si>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</si>
  <si>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</si>
  <si>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</si>
  <si>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</si>
  <si>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</si>
  <si>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</si>
  <si>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</si>
  <si>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</si>
  <si>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</si>
  <si>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</si>
  <si>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</si>
  <si>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</si>
  <si>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</si>
  <si>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</si>
  <si>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</si>
  <si>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</si>
  <si>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</si>
  <si>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</si>
  <si>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</si>
  <si>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</si>
  <si>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</si>
  <si>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</si>
  <si>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</si>
  <si>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</si>
  <si>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</si>
  <si>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</si>
  <si>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</si>
  <si>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</si>
  <si>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</si>
  <si>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</si>
  <si>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</si>
  <si>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</si>
  <si>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</si>
  <si>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</si>
  <si>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</si>
  <si>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</si>
  <si>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</si>
  <si>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</si>
  <si>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</si>
  <si>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</si>
  <si>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</si>
  <si>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</si>
  <si>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</si>
  <si>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</si>
  <si>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</si>
  <si>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</si>
  <si>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</si>
  <si>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</si>
  <si>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</si>
  <si>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</si>
  <si>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</si>
  <si>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</si>
  <si>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</si>
  <si>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</si>
  <si>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</si>
  <si>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</si>
  <si>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</si>
  <si>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</si>
  <si>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</si>
  <si>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</si>
  <si>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</si>
  <si>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</si>
  <si>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</si>
  <si>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</si>
  <si>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</si>
  <si>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</si>
  <si>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</si>
  <si>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</si>
  <si>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</si>
  <si>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</si>
  <si>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</si>
  <si>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</si>
  <si>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</si>
  <si>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</si>
  <si>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</si>
  <si>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</si>
  <si>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</si>
  <si>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</si>
  <si>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</si>
  <si>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</si>
  <si>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</si>
  <si>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</si>
  <si>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</si>
  <si>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</si>
  <si>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</si>
  <si>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</si>
  <si>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</si>
  <si>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</si>
  <si>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</si>
  <si>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</si>
  <si>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</si>
  <si>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</si>
  <si>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</si>
  <si>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</si>
  <si>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</si>
  <si>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</si>
  <si>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</si>
  <si>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</si>
  <si>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</si>
  <si>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</si>
  <si>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</si>
  <si>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</si>
  <si>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</si>
  <si>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</si>
  <si>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</si>
  <si>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</si>
  <si>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</si>
  <si>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</si>
  <si>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</si>
  <si>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</si>
  <si>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</si>
  <si>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</si>
  <si>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</si>
  <si>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</si>
  <si>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</si>
  <si>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</si>
  <si>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</si>
  <si>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</si>
  <si>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</si>
  <si>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</si>
  <si>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</si>
  <si>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</si>
  <si>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</si>
  <si>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</si>
  <si>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</si>
  <si>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</si>
  <si>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</si>
  <si>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</si>
  <si>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</si>
  <si>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</si>
  <si>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</si>
  <si>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</si>
  <si>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</si>
  <si>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</si>
  <si>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</si>
  <si>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</si>
  <si>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</si>
  <si>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</si>
  <si>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</si>
  <si>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</si>
  <si>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</si>
  <si>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</si>
  <si>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</si>
  <si>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</si>
  <si>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</si>
  <si>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</si>
  <si>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</si>
  <si>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</si>
  <si>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</si>
  <si>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</si>
  <si>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</si>
  <si>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</si>
  <si>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</si>
  <si>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</si>
  <si>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</si>
  <si>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</si>
  <si>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</si>
  <si>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</si>
  <si>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</si>
  <si>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</si>
  <si>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</si>
  <si>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</si>
  <si>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</si>
  <si>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</si>
  <si>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</si>
  <si>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</si>
  <si>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</si>
  <si>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</si>
  <si>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</si>
  <si>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</si>
  <si>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</si>
  <si>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</si>
  <si>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</si>
  <si>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</si>
  <si>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</si>
  <si>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</si>
  <si>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</si>
  <si>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</si>
  <si>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</si>
  <si>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</si>
  <si>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</si>
  <si>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</si>
  <si>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</si>
  <si>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</si>
  <si>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</si>
  <si>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</si>
  <si>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</si>
  <si>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</si>
  <si>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</si>
  <si>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</si>
  <si>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</si>
  <si>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</si>
  <si>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</si>
  <si>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</si>
  <si>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</si>
  <si>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</si>
  <si>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</si>
  <si>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</si>
  <si>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</si>
  <si>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</si>
  <si>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</si>
  <si>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</si>
  <si>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</si>
  <si>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</si>
  <si>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</si>
  <si>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</si>
  <si>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</si>
  <si>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</si>
  <si>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</si>
  <si>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</si>
  <si>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</si>
  <si>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</si>
  <si>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</si>
  <si>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</si>
  <si>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</si>
  <si>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</si>
  <si>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</si>
  <si>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</si>
  <si>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</si>
  <si>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</si>
  <si>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</si>
  <si>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</si>
  <si>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</si>
  <si>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</si>
  <si>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</si>
  <si>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</si>
  <si>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</si>
  <si>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</si>
  <si>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</si>
  <si>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</si>
  <si>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</si>
  <si>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</si>
  <si>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</si>
  <si>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</si>
  <si>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</si>
  <si>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</si>
  <si>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</si>
  <si>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</si>
  <si>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</si>
  <si>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</si>
  <si>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</si>
  <si>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</si>
  <si>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</si>
  <si>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</si>
  <si>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</si>
  <si>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</si>
  <si>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</si>
  <si>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</si>
  <si>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</si>
  <si>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</si>
  <si>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</si>
  <si>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</si>
  <si>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</si>
  <si>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</si>
  <si>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</si>
  <si>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</si>
  <si>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</si>
  <si>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</si>
  <si>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</si>
  <si>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</si>
  <si>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</si>
  <si>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</si>
  <si>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</si>
  <si>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</si>
  <si>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</si>
  <si>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</si>
  <si>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</si>
  <si>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</si>
  <si>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</si>
  <si>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</si>
  <si>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</si>
  <si>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</si>
  <si>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</si>
  <si>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</si>
  <si>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</si>
  <si>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</si>
  <si>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</si>
  <si>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</si>
  <si>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</si>
  <si>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</si>
  <si>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</si>
  <si>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</si>
  <si>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</si>
  <si>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</si>
  <si>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</si>
  <si>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</si>
  <si>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</si>
  <si>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</si>
  <si>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</si>
  <si>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</si>
  <si>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</si>
  <si>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</si>
  <si>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</si>
  <si>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</si>
  <si>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</si>
  <si>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</si>
  <si>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</si>
  <si>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</si>
  <si>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</si>
  <si>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</si>
  <si>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</si>
  <si>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</si>
  <si>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</si>
  <si>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</si>
  <si>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</si>
  <si>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</si>
  <si>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</si>
  <si>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</si>
  <si>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</si>
  <si>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</si>
  <si>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</si>
  <si>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</si>
  <si>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</si>
  <si>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</si>
  <si>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</si>
  <si>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</si>
  <si>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</si>
  <si>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</si>
  <si>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</si>
  <si>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</si>
  <si>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</si>
  <si>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</si>
  <si>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</si>
  <si>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</si>
  <si>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</si>
  <si>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</si>
  <si>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</si>
  <si>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</si>
  <si>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</si>
  <si>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</si>
  <si>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</si>
  <si>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</si>
  <si>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</si>
  <si>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</si>
  <si>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</si>
  <si>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</si>
  <si>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</si>
  <si>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</si>
  <si>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</si>
  <si>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</si>
  <si>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</si>
  <si>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</si>
  <si>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</si>
  <si>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</si>
  <si>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</si>
  <si>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</si>
  <si>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</si>
  <si>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</si>
  <si>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</si>
  <si>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</si>
  <si>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</si>
  <si>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</si>
  <si>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</si>
  <si>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</si>
  <si>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</si>
  <si>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</si>
  <si>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</si>
  <si>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</si>
  <si>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</si>
  <si>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</si>
  <si>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</si>
  <si>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</si>
  <si>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</si>
  <si>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</si>
  <si>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</si>
  <si>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</si>
  <si>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</si>
  <si>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</si>
  <si>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</si>
  <si>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</si>
  <si>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</si>
  <si>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</si>
  <si>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</si>
  <si>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</si>
  <si>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</si>
  <si>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</si>
  <si>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</si>
  <si>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</si>
  <si>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</si>
  <si>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</si>
  <si>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</si>
  <si>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</si>
  <si>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</si>
  <si>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</si>
  <si>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</si>
  <si>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</si>
  <si>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</si>
  <si>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</si>
  <si>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</si>
  <si>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</si>
  <si>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</si>
  <si>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</si>
  <si>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</si>
  <si>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</si>
  <si>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</si>
  <si>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</si>
  <si>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</si>
  <si>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</si>
  <si>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</si>
  <si>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</si>
  <si>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</si>
  <si>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</si>
  <si>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</si>
  <si>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</si>
  <si>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</si>
  <si>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</si>
  <si>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</si>
  <si>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</si>
  <si>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</si>
  <si>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</si>
  <si>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</si>
  <si>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</si>
  <si>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</si>
  <si>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</si>
  <si>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</si>
  <si>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</si>
  <si>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</si>
  <si>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</si>
  <si>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</si>
  <si>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</si>
  <si>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</si>
  <si>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</si>
  <si>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</si>
  <si>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</si>
  <si>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</si>
  <si>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</si>
  <si>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</si>
  <si>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</si>
  <si>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</si>
  <si>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</si>
  <si>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</si>
  <si>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</si>
  <si>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</si>
  <si>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</si>
  <si>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</si>
  <si>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</si>
  <si>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</si>
  <si>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</si>
  <si>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</si>
  <si>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</si>
  <si>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</si>
  <si>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</si>
  <si>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</si>
  <si>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</si>
  <si>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</si>
  <si>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</si>
  <si>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</si>
  <si>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</si>
  <si>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</si>
  <si>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</si>
  <si>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</si>
  <si>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</si>
  <si>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</si>
  <si>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</si>
  <si>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</si>
  <si>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</si>
  <si>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</si>
  <si>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</si>
  <si>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</si>
  <si>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</si>
  <si>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</si>
  <si>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</si>
  <si>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</si>
  <si>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</si>
  <si>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</si>
  <si>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</si>
  <si>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</si>
  <si>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</si>
  <si>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</si>
  <si>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</si>
  <si>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</si>
  <si>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</si>
  <si>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</si>
  <si>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</si>
  <si>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</si>
  <si>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</si>
  <si>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</si>
  <si>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</si>
  <si>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</si>
  <si>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</si>
  <si>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</si>
  <si>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</si>
  <si>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</si>
  <si>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</si>
  <si>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</si>
  <si>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</si>
  <si>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</si>
  <si>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</si>
  <si>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</si>
  <si>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</si>
  <si>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</si>
  <si>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</si>
  <si>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</si>
  <si>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</si>
  <si>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</si>
  <si>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</si>
  <si>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</si>
  <si>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</si>
  <si>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</si>
  <si>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</si>
  <si>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</si>
  <si>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</si>
  <si>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</si>
  <si>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</si>
  <si>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</si>
  <si>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</si>
  <si>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</si>
  <si>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</si>
  <si>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</si>
  <si>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</si>
  <si>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</si>
  <si>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</si>
  <si>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</si>
  <si>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</si>
  <si>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</si>
  <si>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</si>
  <si>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</si>
  <si>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</si>
  <si>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</si>
  <si>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</si>
  <si>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</si>
  <si>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</si>
  <si>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</si>
  <si>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</si>
  <si>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</si>
  <si>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</si>
  <si>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</si>
  <si>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</si>
  <si>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</si>
  <si>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</si>
  <si>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</si>
  <si>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</si>
  <si>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</si>
  <si>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</si>
  <si>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</si>
  <si>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</si>
  <si>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</si>
  <si>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</si>
  <si>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</si>
  <si>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</si>
  <si>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</si>
  <si>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</si>
  <si>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</si>
  <si>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</si>
  <si>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</si>
  <si>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</si>
  <si>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</si>
  <si>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</si>
  <si>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</si>
  <si>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</si>
  <si>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</si>
  <si>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</si>
  <si>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</si>
  <si>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</si>
  <si>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</si>
  <si>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</si>
  <si>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</si>
  <si>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</si>
  <si>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</si>
  <si>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</si>
  <si>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</si>
  <si>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</si>
  <si>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</si>
  <si>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</si>
  <si>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</si>
  <si>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</si>
  <si>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</si>
  <si>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</si>
  <si>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</si>
  <si>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</si>
  <si>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</si>
  <si>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</si>
  <si>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</si>
  <si>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</si>
  <si>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</si>
  <si>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</si>
  <si>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</si>
  <si>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</si>
  <si>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</si>
  <si>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</si>
  <si>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</si>
  <si>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</si>
  <si>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</si>
  <si>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</si>
  <si>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</si>
  <si>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</si>
  <si>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</si>
  <si>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</si>
  <si>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</si>
  <si>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</si>
  <si>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</si>
  <si>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</si>
  <si>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</si>
  <si>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</si>
  <si>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</si>
  <si>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</si>
  <si>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</si>
  <si>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</si>
  <si>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</si>
  <si>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</si>
  <si>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</si>
  <si>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</si>
  <si>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</si>
  <si>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</si>
  <si>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</si>
  <si>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</si>
  <si>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</si>
  <si>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</si>
  <si>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</si>
  <si>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</si>
  <si>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</si>
  <si>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</si>
  <si>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</si>
  <si>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</si>
  <si>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</si>
  <si>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</si>
  <si>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</si>
  <si>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</si>
  <si>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</si>
  <si>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</si>
  <si>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</si>
  <si>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</si>
  <si>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</si>
  <si>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</si>
  <si>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</si>
  <si>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</si>
  <si>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</si>
  <si>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</si>
  <si>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</si>
  <si>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</si>
  <si>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</si>
  <si>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</si>
  <si>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</si>
  <si>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</si>
  <si>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</si>
  <si>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</si>
  <si>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</si>
  <si>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</si>
  <si>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</si>
  <si>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</si>
  <si>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</si>
  <si>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</si>
  <si>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</si>
  <si>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</si>
  <si>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</si>
  <si>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</si>
  <si>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</si>
  <si>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</si>
  <si>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</si>
  <si>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</si>
  <si>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</si>
  <si>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</si>
  <si>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</si>
  <si>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</si>
  <si>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</si>
  <si>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</si>
  <si>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</si>
  <si>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</si>
  <si>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</si>
  <si>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</si>
  <si>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</si>
  <si>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</si>
  <si>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</si>
  <si>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</si>
  <si>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</si>
  <si>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</si>
  <si>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</si>
  <si>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</si>
  <si>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</si>
  <si>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</si>
  <si>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</si>
  <si>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</si>
  <si>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</si>
  <si>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</si>
  <si>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</si>
  <si>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</si>
  <si>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</si>
  <si>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</si>
  <si>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</si>
  <si>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</si>
  <si>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</si>
  <si>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</si>
  <si>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</si>
  <si>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</si>
  <si>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</si>
  <si>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</si>
  <si>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</si>
  <si>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</si>
  <si>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</si>
  <si>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</si>
  <si>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</si>
  <si>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</si>
  <si>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</si>
  <si>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</si>
  <si>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</si>
  <si>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</si>
  <si>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</si>
  <si>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</si>
  <si>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</si>
  <si>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</si>
  <si>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</si>
  <si>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</si>
  <si>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</si>
  <si>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</si>
  <si>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</si>
  <si>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</si>
  <si>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</si>
  <si>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</si>
  <si>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</si>
  <si>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</si>
  <si>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</si>
  <si>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</si>
  <si>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</si>
  <si>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</si>
  <si>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</si>
  <si>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</si>
  <si>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</si>
  <si>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</si>
  <si>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</si>
  <si>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</si>
  <si>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</si>
  <si>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</si>
  <si>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</si>
  <si>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</si>
  <si>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</si>
  <si>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</si>
  <si>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</si>
  <si>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</si>
  <si>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</si>
  <si>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</si>
  <si>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</si>
  <si>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</si>
  <si>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</si>
  <si>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</si>
  <si>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</si>
  <si>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</si>
  <si>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</si>
  <si>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</si>
  <si>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</si>
  <si>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</si>
  <si>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</si>
  <si>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</si>
  <si>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</si>
  <si>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</si>
  <si>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</si>
  <si>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</si>
  <si>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</si>
  <si>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</si>
  <si>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</si>
  <si>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</si>
  <si>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</si>
  <si>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</si>
  <si>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</si>
  <si>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</si>
  <si>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</si>
  <si>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</si>
  <si>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</si>
  <si>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</si>
  <si>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</si>
  <si>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</si>
  <si>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</si>
  <si>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</si>
  <si>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</si>
  <si>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</si>
  <si>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</si>
  <si>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</si>
  <si>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</si>
  <si>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</si>
  <si>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</si>
  <si>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</si>
  <si>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</si>
  <si>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</si>
  <si>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</si>
  <si>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</si>
  <si>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</si>
  <si>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</si>
  <si>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</si>
  <si>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</si>
  <si>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</si>
  <si>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</si>
  <si>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</si>
  <si>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</si>
  <si>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</si>
  <si>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</si>
  <si>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</si>
  <si>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</si>
  <si>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</si>
  <si>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</si>
  <si>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</si>
  <si>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</si>
  <si>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</si>
  <si>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</si>
  <si>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</si>
  <si>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</si>
  <si>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</si>
  <si>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</si>
  <si>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</si>
  <si>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</si>
  <si>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</si>
  <si>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</si>
  <si>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</si>
  <si>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</si>
  <si>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</si>
  <si>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</si>
  <si>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</si>
  <si>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</si>
  <si>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</si>
  <si>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</si>
  <si>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</si>
  <si>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</si>
  <si>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</si>
  <si>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</si>
  <si>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</si>
  <si>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</si>
  <si>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</si>
  <si>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</si>
  <si>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</si>
  <si>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</si>
  <si>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</si>
  <si>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</si>
  <si>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</si>
  <si>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</si>
  <si>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</si>
  <si>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</si>
  <si>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</si>
  <si>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</si>
  <si>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</si>
  <si>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</si>
  <si>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</si>
  <si>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</si>
  <si>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</si>
  <si>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</si>
  <si>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</si>
  <si>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</si>
  <si>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</si>
  <si>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</si>
  <si>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</si>
  <si>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</si>
  <si>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</si>
  <si>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</si>
  <si>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</si>
  <si>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</si>
  <si>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</si>
  <si>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</si>
  <si>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</si>
  <si>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</si>
  <si>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</si>
  <si>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</si>
  <si>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</si>
  <si>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</si>
  <si>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</si>
  <si>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</si>
  <si>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</si>
  <si>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</si>
  <si>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</si>
  <si>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</si>
  <si>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</si>
  <si>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</si>
  <si>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</si>
  <si>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</si>
  <si>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</si>
  <si>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</si>
  <si>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</si>
  <si>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</si>
  <si>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</si>
  <si>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</si>
  <si>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</si>
  <si>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</si>
  <si>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</si>
  <si>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</si>
  <si>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</si>
  <si>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</si>
  <si>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</si>
  <si>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</si>
  <si>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</si>
  <si>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</si>
  <si>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</si>
  <si>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</si>
  <si>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</si>
  <si>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</si>
  <si>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</si>
  <si>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</si>
  <si>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</si>
  <si>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</si>
  <si>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</si>
  <si>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</si>
  <si>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</si>
  <si>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</si>
  <si>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</si>
  <si>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</si>
  <si>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</si>
  <si>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</si>
  <si>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</si>
  <si>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</si>
  <si>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</si>
  <si>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</si>
  <si>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</si>
  <si>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</si>
  <si>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</si>
  <si>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</si>
  <si>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</si>
  <si>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</si>
  <si>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</si>
  <si>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</si>
  <si>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</si>
  <si>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</si>
  <si>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</si>
  <si>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</si>
  <si>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</si>
  <si>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</si>
  <si>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</si>
  <si>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</si>
  <si>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</si>
  <si>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</si>
  <si>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</si>
  <si>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</si>
  <si>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</si>
  <si>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</si>
  <si>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</si>
  <si>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</si>
  <si>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</si>
  <si>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</si>
  <si>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</si>
  <si>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</si>
  <si>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</si>
  <si>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</si>
  <si>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</si>
  <si>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</si>
  <si>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</si>
  <si>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</si>
  <si>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</si>
  <si>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</si>
  <si>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</si>
  <si>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</si>
  <si>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</si>
  <si>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</si>
  <si>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</si>
  <si>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</si>
  <si>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</si>
  <si>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</si>
  <si>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</si>
  <si>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</si>
  <si>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</si>
  <si>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</si>
  <si>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</si>
  <si>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</si>
  <si>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</si>
  <si>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</si>
  <si>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</si>
  <si>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</si>
  <si>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</si>
  <si>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</si>
  <si>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</si>
  <si>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</si>
  <si>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</si>
  <si>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</si>
  <si>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</si>
  <si>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</si>
  <si>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</si>
  <si>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</si>
  <si>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</si>
  <si>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</si>
  <si>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</si>
  <si>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</si>
  <si>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</si>
  <si>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</si>
  <si>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</si>
  <si>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</si>
  <si>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</si>
  <si>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</si>
  <si>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</si>
  <si>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</si>
  <si>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</si>
  <si>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</si>
  <si>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</si>
  <si>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</si>
  <si>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</si>
  <si>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</si>
  <si>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</si>
  <si>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</si>
  <si>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</si>
  <si>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</si>
  <si>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</si>
  <si>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</si>
  <si>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</si>
  <si>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</si>
  <si>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</si>
  <si>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</si>
  <si>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</si>
  <si>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</si>
  <si>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</si>
  <si>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</si>
  <si>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</si>
  <si>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</si>
  <si>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</si>
  <si>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</si>
  <si>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</si>
  <si>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</si>
  <si>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</si>
  <si>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</si>
  <si>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</si>
  <si>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</si>
  <si>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</si>
  <si>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</si>
  <si>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</si>
  <si>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</si>
  <si>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</si>
  <si>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</si>
  <si>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</si>
  <si>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</si>
  <si>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</si>
  <si>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</si>
  <si>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</si>
  <si>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</si>
  <si>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</si>
  <si>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</si>
  <si>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</si>
  <si>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</si>
  <si>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</si>
  <si>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</si>
  <si>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</si>
  <si>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</si>
  <si>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</si>
  <si>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</si>
  <si>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</si>
  <si>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</si>
  <si>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</si>
  <si>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</si>
  <si>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</si>
  <si>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</si>
  <si>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</si>
  <si>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</si>
  <si>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</si>
  <si>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</si>
  <si>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</si>
  <si>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</si>
  <si>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</si>
  <si>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</si>
  <si>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</si>
  <si>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</si>
  <si>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</si>
  <si>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</si>
  <si>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</si>
  <si>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</si>
  <si>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</si>
  <si>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</si>
  <si>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</si>
  <si>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</si>
  <si>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</si>
  <si>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</si>
  <si>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</si>
  <si>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</si>
  <si>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</si>
  <si>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</si>
  <si>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</si>
  <si>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</si>
  <si>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</si>
  <si>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</si>
  <si>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</si>
  <si>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</si>
  <si>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</si>
  <si>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</si>
  <si>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</si>
  <si>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</si>
  <si>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</si>
  <si>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</si>
  <si>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</si>
  <si>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</si>
  <si>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</si>
  <si>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</si>
  <si>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</si>
  <si>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</si>
  <si>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</si>
  <si>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</si>
  <si>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</si>
  <si>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</si>
  <si>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</si>
  <si>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</si>
  <si>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</si>
  <si>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</si>
  <si>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</si>
  <si>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</si>
  <si>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</si>
  <si>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</si>
  <si>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</si>
  <si>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</si>
  <si>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</si>
  <si>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</si>
  <si>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</si>
  <si>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</si>
  <si>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</si>
  <si>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</si>
  <si>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</si>
  <si>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</si>
  <si>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</si>
  <si>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</si>
  <si>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</si>
  <si>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</si>
  <si>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</si>
  <si>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</si>
  <si>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</si>
  <si>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</si>
  <si>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</si>
  <si>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</si>
  <si>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</si>
  <si>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</si>
  <si>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</si>
  <si>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</si>
  <si>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</si>
  <si>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</si>
  <si>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</si>
  <si>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</si>
  <si>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</si>
  <si>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</si>
  <si>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</si>
  <si>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</si>
  <si>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</si>
  <si>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</si>
  <si>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</si>
  <si>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</si>
  <si>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</si>
  <si>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</si>
  <si>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</si>
  <si>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</si>
  <si>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</si>
  <si>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</si>
  <si>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</si>
  <si>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</si>
  <si>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</si>
  <si>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</si>
  <si>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</si>
  <si>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</si>
  <si>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</si>
  <si>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</si>
  <si>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</si>
  <si>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</si>
  <si>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</si>
  <si>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</si>
  <si>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</si>
  <si>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</si>
  <si>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</si>
  <si>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</si>
  <si>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</si>
  <si>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</si>
  <si>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</si>
  <si>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</si>
  <si>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</si>
  <si>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</si>
  <si>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</si>
  <si>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</si>
  <si>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</si>
  <si>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</si>
  <si>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</si>
  <si>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</si>
  <si>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</si>
  <si>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</si>
  <si>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</si>
  <si>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</si>
  <si>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</si>
  <si>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</si>
  <si>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</si>
  <si>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</si>
  <si>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</si>
  <si>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</si>
  <si>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</si>
  <si>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</si>
  <si>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</si>
  <si>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</si>
  <si>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</si>
  <si>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</si>
  <si>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</si>
  <si>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</si>
  <si>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</si>
  <si>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</si>
  <si>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</si>
  <si>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</si>
  <si>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</si>
  <si>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</si>
  <si>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</si>
  <si>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</si>
  <si>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</si>
  <si>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</si>
  <si>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</si>
  <si>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</si>
  <si>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</si>
  <si>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</si>
  <si>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</si>
  <si>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</si>
  <si>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</si>
  <si>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</si>
  <si>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</si>
  <si>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</si>
  <si>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</si>
  <si>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</si>
  <si>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</si>
  <si>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</si>
  <si>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</si>
  <si>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</si>
  <si>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</si>
  <si>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</si>
  <si>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</si>
  <si>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</si>
  <si>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</si>
  <si>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</si>
  <si>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</si>
  <si>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</si>
  <si>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</si>
  <si>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</si>
  <si>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</si>
  <si>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</si>
  <si>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</si>
  <si>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</si>
  <si>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</si>
  <si>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</si>
  <si>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</si>
  <si>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</si>
  <si>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</si>
  <si>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</si>
  <si>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</si>
  <si>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</si>
  <si>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</si>
  <si>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</si>
  <si>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</si>
  <si>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</si>
  <si>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</si>
  <si>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</si>
  <si>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</si>
  <si>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</si>
  <si>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</si>
  <si>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</si>
  <si>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</si>
  <si>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</si>
  <si>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</si>
  <si>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</si>
  <si>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</si>
  <si>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</si>
  <si>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</si>
  <si>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</si>
  <si>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</si>
  <si>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</si>
  <si>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</si>
  <si>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</si>
  <si>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</si>
  <si>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</si>
  <si>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</si>
  <si>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</si>
  <si>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</si>
  <si>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</si>
  <si>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</si>
  <si>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</si>
  <si>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</si>
  <si>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</si>
  <si>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</si>
  <si>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</si>
  <si>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</si>
  <si>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</si>
  <si>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</si>
  <si>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</si>
  <si>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</si>
  <si>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</si>
  <si>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</si>
  <si>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</si>
  <si>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</si>
  <si>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</si>
  <si>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</si>
  <si>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</si>
  <si>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</si>
  <si>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</si>
  <si>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</si>
  <si>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</si>
  <si>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</si>
  <si>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</si>
  <si>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</si>
  <si>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</si>
  <si>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</si>
  <si>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</si>
  <si>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</si>
  <si>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</si>
  <si>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</si>
  <si>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</si>
  <si>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</si>
  <si>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</si>
  <si>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</si>
  <si>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</si>
  <si>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</si>
  <si>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</si>
  <si>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</si>
  <si>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</si>
  <si>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</si>
  <si>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</si>
  <si>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</si>
  <si>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</si>
  <si>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</si>
  <si>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</si>
  <si>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</si>
  <si>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</si>
  <si>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</si>
  <si>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</si>
  <si>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</si>
  <si>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</si>
  <si>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</si>
  <si>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</si>
  <si>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</si>
  <si>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</si>
  <si>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</si>
  <si>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</si>
  <si>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</si>
  <si>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</si>
  <si>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</si>
  <si>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</si>
  <si>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</si>
  <si>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</si>
  <si>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</si>
  <si>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</si>
  <si>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</si>
  <si>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</si>
  <si>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</si>
  <si>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</si>
  <si>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</si>
  <si>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</si>
  <si>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</si>
  <si>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</si>
  <si>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</si>
  <si>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</si>
  <si>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</si>
  <si>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</si>
  <si>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</si>
  <si>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</si>
  <si>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</si>
  <si>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</si>
  <si>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</si>
  <si>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</si>
  <si>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</si>
  <si>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</si>
  <si>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</si>
  <si>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</si>
  <si>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</si>
  <si>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</si>
  <si>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</si>
  <si>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</si>
  <si>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</si>
  <si>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</si>
  <si>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</si>
  <si>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</si>
  <si>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</si>
  <si>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</si>
  <si>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</si>
  <si>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</si>
  <si>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</si>
  <si>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</si>
  <si>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</si>
  <si>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</si>
  <si>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</si>
  <si>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</si>
  <si>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</si>
  <si>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</si>
  <si>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</si>
  <si>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</si>
  <si>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</si>
  <si>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</si>
  <si>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</si>
  <si>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</si>
  <si>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</si>
  <si>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</si>
  <si>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</si>
  <si>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</si>
  <si>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</si>
  <si>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</si>
  <si>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</si>
  <si>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</si>
  <si>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</si>
  <si>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</si>
  <si>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</si>
  <si>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</si>
  <si>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</si>
  <si>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</si>
  <si>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</si>
  <si>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</si>
  <si>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</si>
  <si>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</si>
  <si>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</si>
  <si>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</si>
  <si>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</si>
  <si>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</si>
  <si>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</si>
  <si>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</si>
  <si>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</si>
  <si>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</si>
  <si>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</si>
  <si>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</si>
  <si>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</si>
  <si>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</si>
  <si>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</si>
  <si>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</si>
  <si>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</si>
  <si>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</si>
  <si>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</si>
  <si>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</si>
  <si>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</si>
  <si>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</si>
  <si>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</si>
  <si>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</si>
  <si>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</si>
  <si>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</si>
  <si>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</si>
  <si>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</si>
  <si>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</si>
  <si>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</si>
  <si>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</si>
  <si>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</si>
  <si>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</si>
  <si>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</si>
  <si>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</si>
  <si>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</si>
  <si>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</si>
  <si>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</si>
  <si>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</si>
  <si>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</si>
  <si>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</si>
  <si>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</si>
  <si>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</si>
  <si>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</si>
  <si>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</si>
  <si>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</si>
  <si>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</si>
  <si>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</si>
  <si>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</si>
  <si>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</si>
  <si>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</si>
  <si>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</si>
  <si>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</si>
  <si>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</si>
  <si>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</si>
  <si>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</si>
  <si>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</si>
  <si>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</si>
  <si>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</si>
  <si>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</si>
  <si>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</si>
  <si>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</si>
  <si>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</si>
  <si>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</si>
  <si>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</si>
  <si>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</si>
  <si>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</si>
  <si>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</si>
  <si>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</si>
  <si>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</si>
  <si>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</si>
  <si>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</si>
  <si>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</si>
  <si>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</si>
  <si>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</si>
  <si>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</si>
  <si>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</si>
  <si>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</si>
  <si>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</si>
  <si>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</si>
  <si>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</si>
  <si>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</si>
  <si>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</si>
  <si>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</si>
  <si>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</si>
  <si>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</si>
  <si>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</si>
  <si>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</si>
  <si>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</si>
  <si>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</si>
  <si>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</si>
  <si>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</si>
  <si>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</si>
  <si>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</si>
  <si>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</si>
  <si>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</si>
  <si>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</si>
  <si>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</si>
  <si>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</si>
  <si>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</si>
  <si>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</si>
  <si>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</si>
  <si>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</si>
  <si>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</si>
  <si>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</si>
  <si>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</si>
  <si>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</si>
  <si>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</si>
  <si>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</si>
  <si>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</si>
  <si>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</si>
  <si>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</si>
  <si>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</si>
  <si>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</si>
  <si>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</si>
  <si>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</si>
  <si>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</si>
  <si>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</si>
  <si>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</si>
  <si>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</si>
  <si>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</si>
  <si>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</si>
  <si>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</si>
  <si>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</si>
  <si>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</si>
  <si>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</si>
  <si>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</si>
  <si>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</si>
  <si>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</si>
  <si>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</si>
  <si>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</si>
  <si>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</si>
  <si>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</si>
  <si>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</si>
  <si>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</si>
  <si>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</si>
  <si>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</si>
  <si>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</si>
  <si>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</si>
  <si>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</si>
  <si>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</si>
  <si>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</si>
  <si>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</si>
  <si>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</si>
  <si>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</si>
  <si>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</si>
  <si>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</si>
  <si>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</si>
  <si>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</si>
  <si>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</si>
  <si>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</si>
  <si>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</si>
  <si>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</si>
  <si>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</si>
  <si>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</si>
  <si>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</si>
  <si>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</si>
  <si>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</si>
  <si>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</si>
  <si>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</si>
  <si>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</si>
  <si>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</si>
  <si>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</si>
  <si>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</si>
  <si>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</si>
  <si>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</si>
  <si>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</si>
  <si>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</si>
  <si>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</si>
  <si>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</si>
  <si>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</si>
  <si>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</si>
  <si>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</si>
  <si>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</si>
  <si>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</si>
  <si>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</si>
  <si>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</si>
  <si>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</si>
  <si>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</si>
  <si>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</si>
  <si>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</si>
  <si>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</si>
  <si>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</si>
  <si>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</si>
  <si>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</si>
  <si>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</si>
  <si>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</si>
  <si>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</si>
  <si>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</si>
  <si>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</si>
  <si>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</si>
  <si>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</si>
  <si>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</si>
  <si>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</si>
  <si>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</si>
  <si>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</si>
  <si>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</si>
  <si>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</si>
  <si>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</si>
  <si>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</si>
  <si>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</si>
  <si>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</si>
  <si>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</si>
  <si>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</si>
  <si>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</si>
  <si>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</si>
  <si>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</si>
  <si>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</si>
  <si>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</si>
  <si>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</si>
  <si>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</si>
  <si>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</si>
  <si>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</si>
  <si>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</si>
  <si>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</si>
  <si>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</si>
  <si>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</si>
  <si>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</si>
  <si>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</si>
  <si>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</si>
  <si>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</si>
  <si>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</si>
  <si>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</si>
  <si>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</si>
  <si>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</si>
  <si>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</si>
  <si>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</si>
  <si>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</si>
  <si>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</si>
  <si>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</si>
  <si>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</si>
  <si>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</si>
  <si>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</si>
  <si>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</si>
  <si>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</si>
  <si>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</si>
  <si>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</si>
  <si>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</si>
  <si>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</si>
  <si>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</si>
  <si>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</si>
  <si>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</si>
  <si>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</si>
  <si>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</si>
  <si>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</si>
  <si>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</si>
  <si>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</si>
  <si>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</si>
  <si>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</si>
  <si>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</si>
  <si>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</si>
  <si>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</si>
  <si>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</si>
  <si>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</si>
  <si>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</si>
  <si>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</si>
  <si>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</si>
  <si>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</si>
  <si>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</si>
  <si>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</si>
  <si>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</si>
  <si>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</si>
  <si>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</si>
  <si>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</si>
  <si>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</si>
  <si>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</si>
  <si>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</si>
  <si>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</si>
  <si>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</si>
  <si>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</si>
  <si>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</si>
  <si>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</si>
  <si>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</si>
  <si>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</si>
  <si>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</si>
  <si>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</si>
  <si>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</si>
  <si>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</si>
  <si>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</si>
  <si>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</si>
  <si>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</si>
  <si>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</si>
  <si>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</si>
  <si>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</si>
  <si>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</si>
  <si>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</si>
  <si>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</si>
  <si>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</si>
  <si>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</si>
  <si>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</si>
  <si>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</si>
  <si>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</si>
  <si>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</si>
  <si>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</si>
  <si>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</si>
  <si>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</si>
  <si>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</si>
  <si>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</si>
  <si>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</si>
  <si>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</si>
  <si>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</si>
  <si>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</si>
  <si>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</si>
  <si>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</si>
  <si>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</si>
  <si>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</si>
  <si>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</si>
  <si>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</si>
  <si>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</si>
  <si>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</si>
  <si>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</si>
  <si>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</si>
  <si>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</si>
  <si>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</si>
  <si>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</si>
  <si>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</si>
  <si>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</si>
  <si>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</si>
  <si>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</si>
  <si>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</si>
  <si>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</si>
  <si>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</si>
  <si>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</si>
  <si>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</si>
  <si>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</si>
  <si>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</si>
  <si>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</si>
  <si>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</si>
  <si>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</si>
  <si>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</si>
  <si>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</si>
  <si>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</si>
  <si>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</si>
  <si>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</si>
  <si>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</si>
  <si>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</si>
  <si>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</si>
  <si>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</si>
  <si>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</si>
  <si>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</si>
  <si>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</si>
  <si>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</si>
  <si>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</si>
  <si>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</si>
  <si>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</si>
  <si>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</si>
  <si>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</si>
  <si>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</si>
  <si>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</si>
  <si>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</si>
  <si>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</si>
  <si>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</si>
  <si>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</si>
  <si>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</si>
  <si>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</si>
  <si>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</si>
  <si>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</si>
  <si>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</si>
  <si>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</si>
  <si>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</si>
  <si>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</si>
  <si>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</si>
  <si>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</si>
  <si>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</si>
  <si>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</si>
  <si>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</si>
  <si>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</si>
  <si>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</si>
  <si>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</si>
  <si>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</si>
  <si>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</si>
  <si>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</si>
  <si>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</si>
  <si>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</si>
  <si>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</si>
  <si>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</si>
  <si>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</si>
  <si>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</si>
  <si>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</si>
  <si>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</si>
  <si>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</si>
  <si>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</si>
  <si>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</si>
  <si>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</si>
  <si>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</si>
  <si>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</si>
  <si>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</si>
  <si>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</si>
  <si>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</si>
  <si>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</si>
  <si>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</si>
  <si>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</si>
  <si>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</si>
  <si>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</si>
  <si>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</si>
  <si>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</si>
  <si>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</si>
  <si>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</si>
  <si>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</si>
  <si>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</si>
  <si>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</si>
  <si>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</si>
  <si>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</si>
  <si>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</si>
  <si>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</si>
  <si>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</si>
  <si>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</si>
  <si>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</si>
  <si>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</si>
  <si>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</si>
  <si>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</si>
  <si>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</si>
  <si>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</si>
  <si>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</si>
  <si>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</si>
  <si>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</si>
  <si>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</si>
  <si>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</si>
  <si>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</si>
  <si>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</si>
  <si>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</si>
  <si>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</si>
  <si>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</si>
  <si>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</si>
  <si>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</si>
  <si>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</si>
  <si>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</si>
  <si>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</si>
  <si>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</si>
  <si>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</si>
  <si>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</si>
  <si>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</si>
  <si>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</si>
  <si>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</si>
  <si>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</si>
  <si>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</si>
  <si>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</si>
  <si>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</si>
  <si>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</si>
  <si>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</si>
  <si>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</si>
  <si>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</si>
  <si>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</si>
  <si>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</si>
  <si>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</si>
  <si>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</si>
  <si>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</si>
  <si>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</si>
  <si>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</si>
  <si>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</si>
  <si>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</si>
  <si>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</si>
  <si>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</si>
  <si>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</si>
  <si>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</si>
  <si>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</si>
  <si>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</si>
  <si>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</si>
  <si>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</si>
  <si>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</si>
  <si>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</si>
  <si>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</si>
  <si>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</si>
  <si>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</si>
  <si>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</si>
  <si>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</si>
  <si>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</si>
  <si>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</si>
  <si>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</si>
  <si>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</si>
  <si>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</si>
  <si>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</si>
  <si>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</si>
  <si>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</si>
  <si>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</si>
  <si>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</si>
  <si>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</si>
  <si>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</si>
  <si>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</si>
  <si>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</si>
  <si>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</si>
  <si>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</si>
  <si>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</si>
  <si>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</si>
  <si>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</si>
  <si>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</si>
  <si>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</si>
  <si>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</si>
  <si>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</si>
  <si>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</si>
  <si>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</si>
  <si>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</si>
  <si>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</si>
  <si>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</si>
  <si>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</si>
  <si>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</si>
  <si>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</si>
  <si>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</si>
  <si>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</si>
  <si>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</si>
  <si>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</si>
  <si>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</si>
  <si>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</si>
  <si>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</si>
  <si>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</si>
  <si>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</si>
  <si>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</si>
  <si>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</si>
  <si>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</si>
  <si>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</si>
  <si>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</si>
  <si>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</si>
  <si>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</si>
  <si>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</si>
  <si>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</si>
  <si>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</si>
  <si>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</si>
  <si>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</si>
  <si>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</si>
  <si>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</si>
  <si>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</si>
  <si>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</si>
  <si>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</si>
  <si>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</si>
  <si>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</si>
  <si>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</si>
  <si>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</si>
  <si>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</si>
  <si>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</si>
  <si>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</si>
  <si>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</si>
  <si>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</si>
  <si>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</si>
  <si>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</si>
  <si>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</si>
  <si>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</si>
  <si>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</si>
  <si>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</si>
  <si>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</si>
  <si>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</si>
  <si>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</si>
  <si>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</si>
  <si>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</si>
  <si>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</si>
  <si>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</si>
  <si>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</si>
  <si>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</si>
  <si>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</si>
  <si>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</si>
  <si>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</si>
  <si>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</si>
  <si>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</si>
  <si>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</si>
  <si>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</si>
  <si>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</si>
  <si>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</si>
  <si>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</si>
  <si>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</si>
  <si>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</si>
  <si>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</si>
  <si>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</si>
  <si>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</si>
  <si>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</si>
  <si>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</si>
  <si>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</si>
  <si>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</si>
  <si>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</si>
  <si>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</si>
  <si>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</si>
  <si>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</si>
  <si>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</si>
  <si>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</si>
  <si>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</si>
  <si>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</si>
  <si>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</si>
  <si>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</si>
  <si>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</si>
  <si>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</si>
  <si>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</si>
  <si>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</si>
  <si>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</si>
  <si>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</si>
  <si>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</si>
  <si>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</si>
  <si>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</si>
  <si>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</si>
  <si>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</si>
  <si>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</si>
  <si>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</si>
  <si>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</si>
  <si>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</si>
  <si>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</si>
  <si>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</si>
  <si>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</si>
  <si>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</si>
  <si>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</si>
  <si>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</si>
  <si>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</si>
  <si>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</si>
  <si>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</si>
  <si>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</si>
  <si>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</si>
  <si>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</si>
  <si>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</si>
  <si>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</si>
  <si>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</si>
  <si>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</si>
  <si>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</si>
  <si>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</si>
  <si>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</si>
  <si>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</si>
  <si>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</si>
  <si>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</si>
  <si>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</si>
  <si>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</si>
  <si>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</si>
  <si>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</si>
  <si>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</si>
  <si>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</si>
  <si>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</si>
  <si>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</si>
  <si>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</si>
  <si>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</si>
  <si>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</si>
  <si>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</si>
  <si>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</si>
  <si>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</si>
  <si>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</si>
  <si>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</si>
  <si>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</si>
  <si>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</si>
  <si>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</si>
  <si>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</si>
  <si>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</si>
  <si>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</si>
  <si>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</si>
  <si>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</si>
  <si>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</si>
  <si>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</si>
  <si>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</si>
  <si>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</si>
  <si>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</si>
  <si>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</si>
  <si>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</si>
  <si>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</si>
  <si>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</si>
  <si>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</si>
  <si>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</si>
  <si>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</si>
  <si>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</si>
  <si>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</si>
  <si>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</si>
  <si>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</si>
  <si>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</si>
  <si>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</si>
  <si>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</si>
  <si>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</si>
  <si>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</si>
  <si>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</si>
  <si>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</si>
  <si>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</si>
  <si>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</si>
  <si>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</si>
  <si>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</si>
  <si>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</si>
  <si>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</si>
  <si>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</si>
  <si>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</si>
  <si>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</si>
  <si>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</si>
  <si>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</si>
  <si>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</si>
  <si>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</si>
  <si>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</si>
  <si>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</si>
  <si>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</si>
  <si>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</si>
  <si>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</si>
  <si>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</si>
  <si>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</si>
  <si>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</si>
  <si>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</si>
  <si>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</si>
  <si>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</si>
  <si>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</si>
  <si>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</si>
  <si>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</si>
  <si>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</si>
  <si>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</si>
  <si>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</si>
  <si>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</si>
  <si>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</si>
  <si>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</si>
  <si>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</si>
  <si>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</si>
  <si>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</si>
  <si>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</si>
  <si>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</si>
  <si>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</si>
  <si>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</si>
  <si>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</si>
  <si>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</si>
  <si>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</si>
  <si>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</si>
  <si>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</si>
  <si>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</si>
  <si>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</si>
  <si>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</si>
  <si>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</si>
  <si>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</si>
  <si>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</si>
  <si>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</si>
  <si>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</si>
  <si>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</si>
  <si>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</si>
  <si>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</si>
  <si>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</si>
  <si>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</si>
  <si>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</si>
  <si>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</si>
  <si>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</si>
  <si>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</si>
  <si>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</si>
  <si>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</si>
  <si>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</si>
  <si>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</si>
  <si>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</si>
  <si>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</si>
  <si>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</si>
  <si>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</si>
  <si>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</si>
  <si>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</si>
  <si>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</si>
  <si>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</si>
  <si>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</si>
  <si>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</si>
  <si>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</si>
  <si>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</si>
  <si>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</si>
  <si>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</si>
  <si>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</si>
  <si>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</si>
  <si>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</si>
  <si>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</si>
  <si>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</si>
  <si>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</si>
  <si>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</si>
  <si>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</si>
  <si>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</si>
  <si>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</si>
  <si>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</si>
  <si>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</si>
  <si>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</si>
  <si>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</si>
  <si>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</si>
  <si>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</si>
  <si>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</si>
  <si>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</si>
  <si>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</si>
  <si>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</si>
  <si>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</si>
  <si>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</si>
  <si>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</si>
  <si>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</si>
  <si>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</si>
  <si>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</si>
  <si>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</si>
  <si>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</si>
  <si>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</si>
  <si>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</si>
  <si>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</si>
  <si>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</si>
  <si>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</si>
  <si>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</si>
  <si>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</si>
  <si>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</si>
  <si>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</si>
  <si>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</si>
  <si>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</si>
  <si>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</si>
  <si>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</si>
  <si>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</si>
  <si>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</si>
  <si>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</si>
  <si>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</si>
  <si>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</si>
  <si>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</si>
  <si>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</si>
  <si>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</si>
  <si>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</si>
  <si>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</si>
  <si>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</si>
  <si>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</si>
  <si>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</si>
  <si>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</si>
  <si>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</si>
  <si>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</si>
  <si>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</si>
  <si>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</si>
  <si>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</si>
  <si>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</si>
  <si>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</si>
  <si>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</si>
  <si>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</si>
  <si>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</si>
  <si>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</si>
  <si>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</si>
  <si>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</si>
  <si>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</si>
  <si>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</si>
  <si>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</si>
  <si>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</si>
  <si>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</si>
  <si>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</si>
  <si>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</si>
  <si>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</si>
  <si>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</si>
  <si>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</si>
  <si>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</si>
  <si>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</si>
  <si>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</si>
  <si>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</si>
  <si>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</si>
  <si>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</si>
  <si>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</si>
  <si>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</si>
  <si>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</si>
  <si>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</si>
  <si>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</si>
  <si>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</si>
  <si>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</si>
  <si>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</si>
  <si>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</si>
  <si>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</si>
  <si>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</si>
  <si>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</si>
  <si>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</si>
  <si>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</si>
  <si>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</si>
  <si>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</si>
  <si>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</si>
  <si>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</si>
  <si>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</si>
  <si>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</si>
  <si>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</si>
  <si>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</si>
  <si>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</si>
  <si>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</si>
  <si>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</si>
  <si>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</si>
  <si>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</si>
  <si>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</si>
  <si>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</si>
  <si>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</si>
  <si>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</si>
  <si>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</si>
  <si>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</si>
  <si>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</si>
  <si>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</si>
  <si>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</si>
  <si>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</si>
  <si>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</si>
  <si>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</si>
  <si>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</si>
  <si>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</si>
  <si>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</si>
  <si>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</si>
  <si>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</si>
  <si>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</si>
  <si>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</si>
  <si>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</si>
  <si>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</si>
  <si>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</si>
  <si>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</si>
  <si>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</si>
  <si>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</si>
  <si>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</si>
  <si>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</si>
  <si>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</si>
  <si>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</si>
  <si>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</si>
  <si>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</si>
  <si>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</si>
  <si>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</si>
  <si>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</si>
  <si>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</si>
  <si>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</si>
  <si>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</si>
  <si>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</si>
  <si>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</si>
  <si>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</si>
  <si>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</si>
  <si>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</si>
  <si>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</si>
  <si>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</si>
  <si>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</si>
  <si>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</si>
  <si>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</si>
  <si>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</si>
  <si>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</si>
  <si>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</si>
  <si>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</si>
  <si>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</si>
  <si>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</si>
  <si>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</si>
  <si>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</si>
  <si>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</si>
  <si>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</si>
  <si>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</si>
  <si>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</si>
  <si>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</si>
  <si>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</si>
  <si>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</si>
  <si>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</si>
  <si>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</si>
  <si>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</si>
  <si>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</si>
  <si>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</si>
  <si>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</si>
  <si>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</si>
  <si>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</si>
  <si>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</si>
  <si>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</si>
  <si>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</si>
  <si>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</si>
  <si>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</si>
  <si>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</si>
  <si>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</si>
  <si>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</si>
  <si>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</si>
  <si>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</si>
  <si>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</si>
  <si>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</si>
  <si>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</si>
  <si>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</si>
  <si>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</si>
  <si>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</si>
  <si>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</si>
  <si>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</si>
  <si>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</si>
  <si>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</si>
  <si>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</si>
  <si>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</si>
  <si>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</si>
  <si>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</si>
  <si>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</si>
  <si>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</si>
  <si>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</si>
  <si>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</si>
  <si>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</si>
  <si>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</si>
  <si>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</si>
  <si>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</si>
  <si>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</si>
  <si>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</si>
  <si>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</si>
  <si>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</si>
  <si>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</si>
  <si>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</si>
  <si>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</si>
  <si>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</si>
  <si>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</si>
  <si>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</si>
  <si>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</si>
  <si>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</si>
  <si>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</si>
  <si>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</si>
  <si>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</si>
  <si>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</si>
  <si>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</si>
  <si>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</si>
  <si>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</si>
  <si>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</si>
  <si>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</si>
  <si>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</si>
  <si>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</si>
  <si>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</si>
  <si>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</si>
  <si>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</si>
  <si>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</si>
  <si>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</si>
  <si>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</si>
  <si>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</si>
  <si>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</si>
  <si>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</si>
  <si>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</si>
  <si>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</si>
  <si>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</si>
  <si>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</si>
  <si>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</si>
  <si>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</si>
  <si>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</si>
  <si>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</si>
  <si>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</si>
  <si>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</si>
  <si>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</si>
  <si>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</si>
  <si>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</si>
  <si>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</si>
  <si>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</si>
  <si>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</si>
  <si>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</si>
  <si>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</si>
  <si>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</si>
  <si>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</si>
  <si>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</si>
  <si>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</si>
  <si>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</si>
  <si>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</si>
  <si>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</si>
  <si>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</si>
  <si>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</si>
  <si>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</si>
  <si>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</si>
  <si>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</si>
  <si>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</si>
  <si>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</si>
  <si>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</si>
  <si>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</si>
  <si>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</si>
  <si>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</si>
  <si>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</si>
  <si>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</si>
  <si>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</si>
  <si>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</si>
  <si>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</si>
  <si>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</si>
  <si>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</si>
  <si>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</si>
  <si>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</si>
  <si>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</si>
  <si>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</si>
  <si>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</si>
  <si>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</si>
  <si>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</si>
  <si>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</si>
  <si>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</si>
  <si>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</si>
  <si>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</si>
  <si>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</si>
  <si>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</si>
  <si>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</si>
  <si>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</si>
  <si>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</si>
  <si>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</si>
  <si>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</si>
  <si>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</si>
  <si>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</si>
  <si>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</si>
  <si>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</si>
  <si>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</si>
  <si>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</si>
  <si>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</si>
  <si>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</si>
  <si>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</si>
  <si>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</si>
  <si>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</si>
  <si>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</si>
  <si>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</si>
  <si>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</si>
  <si>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</si>
  <si>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</si>
  <si>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</si>
  <si>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</si>
  <si>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</si>
  <si>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</si>
  <si>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</si>
  <si>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</si>
  <si>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</si>
  <si>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</si>
  <si>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</si>
  <si>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</si>
  <si>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</si>
  <si>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</si>
  <si>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</si>
  <si>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</si>
  <si>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</si>
  <si>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</si>
  <si>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</si>
  <si>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</si>
  <si>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</si>
  <si>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</si>
  <si>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</si>
  <si>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</si>
  <si>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</si>
  <si>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</si>
  <si>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</si>
  <si>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</si>
  <si>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</si>
  <si>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</si>
  <si>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</si>
  <si>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</si>
  <si>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</si>
  <si>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</si>
  <si>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</si>
  <si>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</si>
  <si>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</si>
  <si>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</si>
  <si>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</si>
  <si>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</si>
  <si>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</si>
  <si>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</si>
  <si>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</si>
  <si>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</si>
  <si>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</si>
  <si>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</si>
  <si>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</si>
  <si>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</si>
  <si>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</si>
  <si>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</si>
  <si>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</si>
  <si>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</si>
  <si>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</si>
  <si>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</si>
  <si>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</si>
  <si>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</si>
  <si>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</si>
  <si>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</si>
  <si>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</si>
  <si>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</si>
  <si>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</si>
  <si>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</si>
  <si>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</si>
  <si>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</si>
  <si>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</si>
  <si>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</si>
  <si>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</si>
  <si>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</si>
  <si>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</si>
  <si>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</si>
  <si>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</si>
  <si>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</si>
  <si>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</si>
  <si>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</si>
  <si>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</si>
  <si>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</si>
  <si>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</si>
  <si>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</si>
  <si>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</si>
  <si>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</si>
  <si>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</si>
  <si>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</si>
  <si>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</si>
  <si>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</si>
  <si>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</si>
  <si>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</si>
  <si>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</si>
  <si>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</si>
  <si>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</si>
  <si>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</si>
  <si>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</si>
  <si>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</si>
  <si>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</si>
  <si>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</si>
  <si>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</si>
  <si>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</si>
  <si>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</si>
  <si>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</si>
  <si>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</si>
  <si>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</si>
  <si>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</si>
  <si>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</si>
  <si>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</si>
  <si>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</si>
  <si>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</si>
  <si>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</si>
  <si>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</si>
  <si>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</si>
  <si>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</si>
  <si>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</si>
  <si>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</si>
  <si>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</si>
  <si>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</si>
  <si>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</si>
  <si>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</si>
  <si>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</si>
  <si>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</si>
  <si>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</si>
  <si>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</si>
  <si>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</si>
  <si>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</si>
  <si>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</si>
  <si>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</si>
  <si>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</si>
  <si>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</si>
  <si>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</si>
  <si>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</si>
  <si>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</si>
  <si>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</si>
  <si>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</si>
  <si>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</si>
  <si>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</si>
  <si>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</si>
  <si>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</si>
  <si>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</si>
  <si>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</si>
  <si>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</si>
  <si>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</si>
  <si>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</si>
  <si>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</si>
  <si>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</si>
  <si>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</si>
  <si>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</si>
  <si>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</si>
  <si>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</si>
  <si>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</si>
  <si>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</si>
  <si>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</si>
  <si>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</si>
  <si>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</si>
  <si>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</si>
  <si>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</si>
  <si>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</si>
  <si>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</si>
  <si>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</si>
  <si>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</si>
  <si>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</si>
  <si>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</si>
  <si>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</si>
  <si>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</si>
  <si>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</si>
  <si>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</si>
  <si>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</si>
  <si>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</si>
  <si>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</si>
  <si>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</si>
  <si>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</si>
  <si>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</si>
  <si>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</si>
  <si>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</si>
  <si>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</si>
  <si>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</si>
  <si>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</si>
  <si>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</si>
  <si>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</si>
  <si>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</si>
  <si>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</si>
  <si>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</si>
  <si>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</si>
  <si>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</si>
  <si>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</si>
  <si>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</si>
  <si>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</si>
  <si>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</si>
  <si>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</si>
  <si>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</si>
  <si>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</si>
  <si>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</si>
  <si>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</si>
  <si>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</si>
  <si>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</si>
  <si>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</si>
  <si>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</si>
  <si>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</si>
  <si>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</si>
  <si>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</si>
  <si>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</si>
  <si>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</si>
  <si>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</si>
  <si>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</si>
  <si>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</si>
  <si>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</si>
  <si>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</si>
  <si>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</si>
  <si>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</si>
  <si>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</si>
  <si>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</si>
  <si>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</si>
  <si>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</si>
  <si>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</si>
  <si>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</si>
  <si>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</si>
  <si>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</si>
  <si>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</si>
  <si>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</si>
  <si>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</si>
  <si>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</si>
  <si>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</si>
  <si>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</si>
  <si>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</si>
  <si>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</si>
  <si>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</si>
  <si>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</si>
  <si>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</si>
  <si>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</si>
  <si>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</si>
  <si>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</si>
  <si>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</si>
  <si>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</si>
  <si>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</si>
  <si>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</si>
  <si>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</si>
  <si>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</si>
  <si>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</si>
  <si>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</si>
  <si>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</si>
  <si>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</si>
  <si>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</si>
  <si>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</si>
  <si>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</si>
  <si>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</si>
  <si>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</si>
  <si>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</si>
  <si>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</si>
  <si>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</si>
  <si>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</si>
  <si>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</si>
  <si>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</si>
  <si>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</si>
  <si>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</si>
  <si>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</si>
  <si>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</si>
  <si>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</si>
  <si>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</si>
  <si>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</si>
  <si>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</si>
  <si>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</si>
  <si>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</si>
  <si>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</si>
  <si>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</si>
  <si>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</si>
  <si>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</si>
  <si>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</si>
  <si>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</si>
  <si>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</si>
  <si>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</si>
  <si>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</si>
  <si>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</si>
  <si>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</si>
  <si>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</si>
  <si>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</si>
  <si>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</si>
  <si>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</si>
  <si>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</si>
  <si>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</si>
  <si>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</si>
  <si>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</si>
  <si>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</si>
  <si>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</si>
  <si>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</si>
  <si>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</si>
  <si>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</si>
  <si>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</si>
  <si>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</si>
  <si>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</si>
  <si>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</si>
  <si>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</si>
  <si>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</si>
  <si>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</si>
  <si>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</si>
  <si>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</si>
  <si>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</si>
  <si>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</si>
  <si>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</si>
  <si>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</si>
  <si>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</si>
  <si>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</si>
  <si>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</si>
  <si>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</si>
  <si>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</si>
  <si>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</si>
  <si>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</si>
  <si>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</si>
  <si>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</si>
  <si>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</si>
  <si>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</si>
  <si>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</si>
  <si>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</si>
  <si>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</si>
  <si>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</si>
  <si>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</si>
  <si>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</si>
  <si>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</si>
  <si>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</si>
  <si>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</si>
  <si>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</si>
  <si>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</si>
  <si>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</si>
  <si>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</si>
  <si>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</si>
  <si>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</si>
  <si>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</si>
  <si>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</si>
  <si>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</si>
  <si>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</si>
  <si>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</si>
  <si>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</si>
  <si>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</si>
  <si>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</si>
  <si>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</si>
  <si>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</si>
  <si>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</si>
  <si>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</si>
  <si>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</si>
  <si>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</si>
  <si>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</si>
  <si>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</si>
  <si>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</si>
  <si>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</si>
  <si>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</si>
  <si>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</si>
  <si>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</si>
  <si>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</si>
  <si>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</si>
  <si>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</si>
  <si>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</si>
  <si>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</si>
  <si>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</si>
  <si>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</si>
  <si>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</si>
  <si>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</si>
  <si>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</si>
  <si>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</si>
  <si>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</si>
  <si>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</si>
  <si>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</si>
  <si>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</si>
  <si>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</si>
  <si>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</si>
  <si>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</si>
  <si>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</si>
  <si>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</si>
  <si>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</si>
  <si>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</si>
  <si>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</si>
  <si>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</si>
  <si>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</si>
  <si>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</si>
  <si>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</si>
  <si>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</si>
  <si>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</si>
  <si>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</si>
  <si>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</si>
  <si>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</si>
  <si>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</si>
  <si>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</si>
  <si>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</si>
  <si>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</si>
  <si>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</si>
  <si>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</si>
  <si>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</si>
  <si>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</si>
  <si>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</si>
  <si>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</si>
  <si>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</si>
  <si>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</si>
  <si>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</si>
  <si>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</si>
  <si>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</si>
  <si>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</si>
  <si>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</si>
  <si>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</si>
  <si>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</si>
  <si>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</si>
  <si>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</si>
  <si>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</si>
  <si>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</si>
  <si>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</si>
  <si>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</si>
  <si>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</si>
  <si>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</si>
  <si>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</si>
  <si>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</si>
  <si>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</si>
  <si>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</si>
  <si>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</si>
  <si>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</si>
  <si>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</si>
  <si>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</si>
  <si>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</si>
  <si>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</si>
  <si>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</si>
  <si>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</si>
  <si>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</si>
  <si>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</si>
  <si>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</si>
  <si>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</si>
  <si>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</si>
  <si>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</si>
  <si>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</si>
  <si>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</si>
  <si>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</si>
  <si>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</si>
  <si>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</si>
  <si>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</si>
  <si>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</si>
  <si>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</si>
  <si>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</si>
  <si>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</si>
  <si>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</si>
  <si>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</si>
  <si>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</si>
  <si>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</si>
  <si>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</si>
  <si>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</si>
  <si>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</si>
  <si>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</si>
  <si>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</si>
  <si>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</si>
  <si>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</si>
  <si>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</si>
  <si>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</si>
  <si>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</si>
  <si>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</si>
  <si>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</si>
  <si>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</si>
  <si>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</si>
  <si>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</si>
  <si>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</si>
  <si>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</si>
  <si>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</si>
  <si>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</si>
  <si>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</si>
  <si>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</si>
  <si>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</si>
  <si>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</si>
  <si>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</si>
  <si>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</si>
  <si>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</si>
  <si>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</si>
  <si>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</si>
  <si>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</si>
  <si>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</si>
  <si>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</si>
  <si>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</si>
  <si>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</si>
  <si>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</si>
  <si>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</si>
  <si>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</si>
  <si>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</si>
  <si>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</si>
  <si>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</si>
  <si>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</si>
  <si>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</si>
  <si>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</si>
  <si>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</si>
  <si>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</si>
  <si>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</si>
  <si>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</si>
  <si>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</si>
  <si>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</si>
  <si>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</si>
  <si>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</si>
  <si>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</si>
  <si>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</si>
  <si>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</si>
  <si>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</si>
  <si>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</si>
  <si>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</si>
  <si>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</si>
  <si>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</si>
  <si>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</si>
  <si>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</si>
  <si>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</si>
  <si>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</si>
  <si>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</si>
  <si>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</si>
  <si>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</si>
  <si>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</si>
  <si>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</si>
  <si>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</si>
  <si>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</si>
  <si>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</si>
  <si>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</si>
  <si>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</si>
  <si>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</si>
  <si>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</si>
  <si>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</si>
  <si>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</si>
  <si>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</si>
  <si>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</si>
  <si>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</si>
  <si>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</si>
  <si>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</si>
  <si>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</si>
  <si>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</si>
  <si>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</si>
  <si>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</si>
  <si>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</si>
  <si>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</si>
  <si>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</si>
  <si>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</si>
  <si>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</si>
  <si>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</si>
  <si>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</si>
  <si>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</si>
  <si>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</si>
  <si>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</si>
  <si>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</si>
  <si>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</si>
  <si>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</si>
  <si>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</si>
  <si>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</si>
  <si>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</si>
  <si>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</si>
  <si>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</si>
  <si>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</si>
  <si>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</si>
  <si>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</si>
  <si>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</si>
  <si>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</si>
  <si>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</si>
  <si>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</si>
  <si>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</si>
  <si>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</si>
  <si>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</si>
  <si>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</si>
  <si>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</si>
  <si>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</si>
  <si>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</si>
  <si>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</si>
  <si>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</si>
  <si>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</si>
  <si>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</si>
  <si>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</si>
  <si>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</si>
  <si>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</si>
  <si>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</si>
  <si>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</si>
  <si>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</si>
  <si>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</si>
  <si>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</si>
  <si>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</si>
  <si>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</si>
  <si>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</si>
  <si>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</si>
  <si>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</si>
  <si>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</si>
  <si>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</si>
  <si>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</si>
  <si>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</si>
  <si>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</si>
  <si>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</si>
  <si>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</si>
  <si>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</si>
  <si>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</si>
  <si>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</si>
  <si>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</si>
  <si>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</si>
  <si>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</si>
  <si>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</si>
  <si>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</si>
  <si>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</si>
  <si>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</si>
  <si>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</si>
  <si>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</si>
  <si>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</si>
  <si>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</si>
  <si>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</si>
  <si>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</si>
  <si>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</si>
  <si>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</si>
  <si>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</si>
  <si>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</si>
  <si>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</si>
  <si>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</si>
  <si>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</si>
  <si>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</si>
  <si>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</si>
  <si>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</si>
  <si>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</si>
  <si>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</si>
  <si>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</si>
  <si>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</si>
  <si>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</si>
  <si>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</si>
  <si>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</si>
  <si>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</si>
  <si>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</si>
  <si>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</si>
  <si>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</si>
  <si>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</si>
  <si>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</si>
  <si>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</si>
  <si>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</si>
  <si>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</si>
  <si>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</si>
  <si>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</si>
  <si>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</si>
  <si>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</si>
  <si>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</si>
  <si>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</si>
  <si>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</si>
  <si>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</si>
  <si>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</si>
  <si>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</si>
  <si>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</si>
  <si>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</si>
  <si>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</si>
  <si>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</si>
  <si>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</si>
  <si>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</si>
  <si>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</si>
  <si>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</si>
  <si>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</si>
  <si>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</si>
  <si>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</si>
  <si>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</si>
  <si>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</si>
  <si>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</si>
  <si>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</si>
  <si>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</si>
  <si>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</si>
  <si>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</si>
  <si>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</si>
  <si>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</si>
  <si>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</si>
  <si>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</si>
  <si>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</si>
  <si>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</si>
  <si>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</si>
  <si>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</si>
  <si>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</si>
  <si>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</si>
  <si>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</si>
  <si>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</si>
  <si>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</si>
  <si>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</si>
  <si>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</si>
  <si>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</si>
  <si>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</si>
  <si>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</si>
  <si>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</si>
  <si>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</si>
  <si>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</si>
  <si>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</si>
  <si>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</si>
  <si>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</si>
  <si>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</si>
  <si>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</si>
  <si>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</si>
  <si>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</si>
  <si>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</si>
  <si>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</si>
  <si>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</si>
  <si>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</si>
  <si>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</si>
  <si>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</si>
  <si>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</si>
  <si>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</si>
  <si>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</si>
  <si>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</si>
  <si>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</si>
  <si>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</si>
  <si>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</si>
  <si>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</si>
  <si>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</si>
  <si>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</si>
  <si>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</si>
  <si>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</si>
  <si>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</si>
  <si>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</si>
  <si>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</si>
  <si>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</si>
  <si>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</si>
  <si>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</si>
  <si>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</si>
  <si>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</si>
  <si>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</si>
  <si>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</si>
  <si>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</si>
  <si>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</si>
  <si>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</si>
  <si>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</si>
  <si>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</si>
  <si>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</si>
  <si>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</si>
  <si>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</si>
  <si>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</si>
  <si>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</si>
  <si>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</si>
  <si>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</si>
  <si>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</si>
  <si>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</si>
  <si>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</si>
  <si>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</si>
  <si>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</si>
  <si>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</si>
  <si>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</si>
  <si>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</si>
  <si>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</si>
  <si>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</si>
  <si>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</si>
  <si>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</si>
  <si>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</si>
  <si>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</si>
  <si>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</si>
  <si>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</si>
  <si>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</si>
  <si>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</si>
  <si>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</si>
  <si>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</si>
  <si>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</si>
  <si>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</si>
  <si>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</si>
  <si>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</si>
  <si>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</si>
  <si>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</si>
  <si>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</si>
  <si>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</si>
  <si>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</si>
  <si>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</si>
  <si>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</si>
  <si>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</si>
  <si>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</si>
  <si>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</si>
  <si>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</si>
  <si>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</si>
  <si>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</si>
  <si>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</si>
  <si>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</si>
  <si>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</si>
  <si>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</si>
  <si>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</si>
  <si>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</si>
  <si>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</si>
  <si>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</si>
  <si>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</si>
  <si>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</si>
  <si>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</si>
  <si>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</si>
  <si>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</si>
  <si>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</si>
  <si>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</si>
  <si>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</si>
  <si>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</si>
  <si>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</si>
  <si>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</si>
  <si>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</si>
  <si>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</si>
  <si>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</si>
  <si>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</si>
  <si>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</si>
  <si>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</si>
  <si>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</si>
  <si>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</si>
  <si>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</si>
  <si>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</si>
  <si>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</si>
  <si>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</si>
  <si>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</si>
  <si>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</si>
  <si>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</si>
  <si>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</si>
  <si>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</si>
  <si>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</si>
  <si>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</si>
  <si>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</si>
  <si>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</si>
  <si>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</si>
  <si>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</si>
  <si>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</si>
  <si>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</si>
  <si>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</si>
  <si>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</si>
  <si>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</si>
  <si>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</si>
  <si>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</si>
  <si>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</si>
  <si>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</si>
  <si>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</si>
  <si>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</si>
  <si>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</si>
  <si>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</si>
  <si>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</si>
  <si>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</si>
  <si>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</si>
  <si>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</si>
  <si>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</si>
  <si>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</si>
  <si>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</si>
  <si>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</si>
  <si>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</si>
  <si>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</si>
  <si>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</si>
  <si>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</si>
  <si>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</si>
  <si>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</si>
  <si>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</si>
  <si>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</si>
  <si>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</si>
  <si>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</si>
  <si>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</si>
  <si>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</si>
  <si>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</si>
  <si>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</si>
  <si>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</si>
  <si>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</si>
  <si>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</si>
  <si>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</si>
  <si>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</si>
  <si>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</si>
  <si>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</si>
  <si>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</si>
  <si>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</si>
  <si>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</si>
  <si>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</si>
  <si>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</si>
  <si>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</si>
  <si>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</si>
  <si>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</si>
  <si>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</si>
  <si>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</si>
  <si>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</si>
  <si>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</si>
  <si>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</si>
  <si>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</si>
  <si>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</si>
  <si>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</si>
  <si>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</si>
  <si>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</si>
  <si>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</si>
  <si>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</si>
  <si>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</si>
  <si>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</si>
  <si>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</si>
  <si>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</si>
  <si>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</si>
  <si>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</si>
  <si>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</si>
  <si>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</si>
  <si>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</si>
  <si>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</si>
  <si>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</si>
  <si>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</si>
  <si>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</si>
  <si>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</si>
  <si>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</si>
  <si>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</si>
  <si>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</si>
  <si>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</si>
  <si>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</si>
  <si>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</si>
  <si>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</si>
  <si>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</si>
  <si>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</si>
  <si>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</si>
  <si>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</si>
  <si>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</si>
  <si>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</si>
  <si>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</si>
  <si>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</si>
  <si>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</si>
  <si>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</si>
  <si>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</si>
  <si>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</si>
  <si>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</si>
  <si>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</si>
  <si>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</si>
  <si>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</si>
  <si>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</si>
  <si>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</si>
  <si>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</si>
  <si>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</si>
  <si>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</si>
  <si>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</si>
  <si>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</si>
  <si>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</si>
  <si>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</si>
  <si>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</si>
  <si>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</si>
  <si>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</si>
  <si>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</si>
  <si>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</si>
  <si>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</si>
  <si>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</si>
  <si>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</si>
  <si>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</si>
  <si>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</si>
  <si>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</si>
  <si>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</si>
  <si>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</si>
  <si>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</si>
  <si>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</si>
  <si>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</si>
  <si>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</si>
  <si>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</si>
  <si>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</si>
  <si>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</si>
  <si>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</si>
  <si>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</si>
  <si>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</si>
  <si>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</si>
  <si>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</si>
  <si>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</si>
  <si>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</si>
  <si>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</si>
  <si>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</si>
  <si>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</si>
  <si>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</si>
  <si>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</si>
  <si>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</si>
  <si>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</si>
  <si>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</si>
  <si>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</si>
  <si>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</si>
  <si>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</si>
  <si>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</si>
  <si>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</si>
  <si>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</si>
  <si>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</si>
  <si>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</si>
  <si>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</si>
  <si>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</si>
  <si>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</si>
  <si>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</si>
  <si>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</si>
  <si>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</si>
  <si>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</si>
  <si>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</si>
  <si>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</si>
  <si>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</si>
  <si>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</si>
  <si>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</si>
  <si>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</si>
  <si>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</si>
  <si>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</si>
  <si>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</si>
  <si>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</si>
  <si>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</si>
  <si>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</si>
  <si>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</si>
  <si>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</si>
  <si>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</si>
  <si>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</si>
  <si>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</si>
  <si>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</si>
  <si>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</si>
  <si>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</si>
  <si>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</si>
  <si>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</si>
  <si>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</si>
  <si>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</si>
  <si>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</si>
  <si>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</si>
  <si>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</si>
  <si>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</si>
  <si>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</si>
  <si>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</si>
  <si>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</si>
  <si>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</si>
  <si>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</si>
  <si>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</si>
  <si>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</si>
  <si>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</si>
  <si>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</si>
  <si>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</si>
  <si>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</si>
  <si>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</si>
  <si>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</si>
  <si>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</si>
  <si>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</si>
  <si>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</si>
  <si>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</si>
  <si>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</si>
  <si>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</si>
  <si>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</si>
  <si>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</si>
  <si>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</si>
  <si>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</si>
  <si>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</si>
  <si>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</si>
  <si>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</si>
  <si>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</si>
  <si>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</si>
  <si>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</si>
  <si>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</si>
  <si>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</si>
  <si>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</si>
  <si>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</si>
  <si>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</si>
  <si>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</si>
  <si>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</si>
  <si>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</si>
  <si>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</si>
  <si>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</si>
  <si>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</si>
  <si>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</si>
  <si>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</si>
  <si>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</si>
  <si>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</si>
  <si>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</si>
  <si>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</si>
  <si>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</si>
  <si>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</si>
  <si>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</si>
  <si>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</si>
  <si>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</si>
  <si>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</si>
  <si>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</si>
  <si>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</si>
  <si>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</si>
  <si>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</si>
  <si>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</si>
  <si>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</si>
  <si>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</si>
  <si>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</si>
  <si>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</si>
  <si>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</si>
  <si>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</si>
  <si>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</si>
  <si>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</si>
  <si>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</si>
  <si>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</si>
  <si>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</si>
  <si>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</si>
  <si>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</si>
  <si>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</si>
  <si>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</si>
  <si>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</si>
  <si>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</si>
  <si>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</si>
  <si>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</si>
  <si>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</si>
  <si>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</si>
  <si>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</si>
  <si>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</si>
  <si>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</si>
  <si>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</si>
  <si>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</si>
  <si>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</si>
  <si>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</si>
  <si>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</si>
  <si>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</si>
  <si>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</si>
  <si>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</si>
  <si>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</si>
  <si>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</si>
  <si>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</si>
  <si>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</si>
  <si>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</si>
  <si>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</si>
  <si>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</si>
  <si>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</si>
  <si>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</si>
  <si>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</si>
  <si>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</si>
  <si>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</si>
  <si>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</si>
  <si>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</si>
  <si>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</si>
  <si>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</si>
  <si>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</si>
  <si>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</si>
  <si>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</si>
  <si>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</si>
  <si>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</si>
  <si>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</si>
  <si>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</si>
  <si>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</si>
  <si>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</si>
  <si>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</si>
  <si>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</si>
  <si>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</si>
  <si>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</si>
  <si>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</si>
  <si>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</si>
  <si>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</si>
  <si>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</si>
  <si>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</si>
  <si>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</si>
  <si>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</si>
  <si>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</si>
  <si>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</si>
  <si>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</si>
  <si>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</si>
  <si>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</si>
  <si>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</si>
  <si>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</si>
  <si>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</si>
  <si>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</si>
  <si>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</si>
  <si>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</si>
  <si>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</si>
  <si>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</si>
  <si>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</si>
  <si>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</si>
  <si>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</si>
  <si>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</si>
  <si>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</si>
  <si>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</si>
  <si>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</si>
  <si>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</si>
  <si>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</si>
  <si>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</si>
  <si>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</si>
  <si>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</si>
  <si>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</si>
  <si>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</si>
  <si>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</si>
  <si>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</si>
  <si>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</si>
  <si>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</si>
  <si>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</si>
  <si>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</si>
  <si>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</si>
  <si>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</si>
  <si>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</si>
  <si>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</si>
  <si>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</si>
  <si>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</si>
  <si>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</si>
  <si>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</si>
  <si>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</si>
  <si>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</si>
  <si>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</si>
  <si>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</si>
  <si>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</si>
  <si>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</si>
  <si>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</si>
  <si>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</si>
  <si>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</si>
  <si>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</si>
  <si>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</si>
  <si>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</si>
  <si>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</si>
  <si>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</si>
  <si>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</si>
  <si>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</si>
  <si>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</si>
  <si>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</si>
  <si>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</si>
  <si>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</si>
  <si>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</si>
  <si>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</si>
  <si>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</si>
  <si>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</si>
  <si>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</si>
  <si>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</si>
  <si>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</si>
  <si>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</si>
  <si>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</si>
  <si>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</si>
  <si>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</si>
  <si>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</si>
  <si>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</si>
  <si>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</si>
  <si>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</si>
  <si>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</si>
  <si>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</si>
  <si>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</si>
  <si>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</si>
  <si>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</si>
  <si>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</si>
  <si>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</si>
  <si>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</si>
  <si>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</si>
  <si>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</si>
  <si>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</si>
  <si>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</si>
  <si>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</si>
  <si>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</si>
  <si>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</si>
  <si>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</si>
  <si>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</si>
  <si>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</si>
  <si>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</si>
  <si>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</si>
  <si>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</si>
  <si>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</si>
  <si>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</si>
  <si>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</si>
  <si>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</si>
  <si>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</si>
  <si>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</si>
  <si>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</si>
  <si>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</si>
  <si>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</si>
  <si>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</si>
  <si>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</si>
  <si>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</si>
  <si>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</si>
  <si>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</si>
  <si>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</si>
  <si>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</si>
  <si>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</si>
  <si>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</si>
  <si>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</si>
  <si>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</si>
  <si>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</si>
  <si>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</si>
  <si>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</si>
  <si>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</si>
  <si>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</si>
  <si>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</si>
  <si>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</si>
  <si>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</si>
  <si>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</si>
  <si>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</si>
  <si>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</si>
  <si>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</si>
  <si>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</si>
  <si>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</si>
  <si>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</si>
  <si>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</si>
  <si>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</si>
  <si>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</si>
  <si>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</si>
  <si>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</si>
  <si>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</si>
  <si>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</si>
  <si>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</si>
  <si>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</si>
  <si>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</si>
  <si>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</si>
  <si>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</si>
  <si>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</si>
  <si>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</si>
  <si>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</si>
  <si>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</si>
  <si>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</si>
  <si>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</si>
  <si>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</si>
  <si>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</si>
  <si>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</si>
  <si>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</si>
  <si>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</si>
  <si>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</si>
  <si>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</si>
  <si>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</si>
  <si>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</si>
  <si>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</si>
  <si>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</si>
  <si>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</si>
  <si>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</si>
  <si>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</si>
  <si>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</si>
  <si>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</si>
  <si>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</si>
  <si>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</si>
  <si>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</si>
  <si>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</si>
  <si>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</si>
  <si>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</si>
  <si>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</si>
  <si>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</si>
  <si>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</si>
  <si>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</si>
  <si>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</si>
  <si>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</si>
  <si>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</si>
  <si>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</si>
  <si>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</si>
  <si>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</si>
  <si>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</si>
  <si>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</si>
  <si>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</si>
  <si>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</si>
  <si>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</si>
  <si>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</si>
  <si>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</si>
  <si>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</si>
  <si>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</si>
  <si>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</si>
  <si>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</si>
  <si>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</si>
  <si>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</si>
  <si>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</si>
  <si>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</si>
  <si>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</si>
  <si>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</si>
  <si>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</si>
  <si>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</si>
  <si>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</si>
  <si>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</si>
  <si>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</si>
  <si>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</si>
  <si>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</si>
  <si>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</si>
  <si>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</si>
  <si>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</si>
  <si>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</si>
  <si>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</si>
  <si>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</si>
  <si>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</si>
  <si>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</si>
  <si>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</si>
  <si>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</si>
  <si>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</si>
  <si>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</si>
  <si>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</si>
  <si>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</si>
  <si>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</si>
  <si>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</si>
  <si>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</si>
  <si>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</si>
  <si>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</si>
  <si>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</si>
  <si>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</si>
  <si>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</si>
  <si>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</si>
  <si>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</si>
  <si>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</si>
  <si>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</si>
  <si>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</si>
  <si>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</si>
  <si>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</si>
  <si>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</si>
  <si>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</si>
  <si>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</si>
  <si>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</si>
  <si>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</si>
  <si>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</si>
  <si>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</si>
  <si>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</si>
  <si>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</si>
  <si>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</si>
  <si>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</si>
  <si>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</si>
  <si>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</si>
  <si>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</si>
  <si>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</si>
  <si>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</si>
  <si>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</si>
  <si>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</si>
  <si>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</si>
  <si>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</si>
  <si>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</si>
  <si>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</si>
  <si>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</si>
  <si>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</si>
  <si>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</si>
  <si>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</si>
  <si>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</si>
  <si>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</si>
  <si>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</si>
  <si>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</si>
  <si>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</si>
  <si>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</si>
  <si>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</si>
  <si>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</si>
  <si>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</si>
  <si>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</si>
  <si>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</si>
  <si>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</si>
  <si>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</si>
  <si>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</si>
  <si>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</si>
  <si>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</si>
  <si>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</si>
  <si>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</si>
  <si>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</si>
  <si>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</si>
  <si>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</si>
  <si>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</si>
  <si>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</si>
  <si>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</si>
  <si>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</si>
  <si>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</si>
  <si>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</si>
  <si>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</si>
  <si>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</si>
  <si>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</si>
  <si>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</si>
  <si>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</si>
  <si>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</si>
  <si>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</si>
  <si>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</si>
  <si>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</si>
  <si>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</si>
  <si>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</si>
  <si>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</si>
  <si>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</si>
  <si>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</si>
  <si>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</si>
  <si>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</si>
  <si>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</si>
  <si>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</si>
  <si>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</si>
  <si>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</si>
  <si>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</si>
  <si>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</si>
  <si>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</si>
  <si>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</si>
  <si>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</si>
  <si>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</si>
  <si>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</si>
  <si>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</si>
  <si>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</si>
  <si>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</si>
  <si>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</si>
  <si>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</si>
  <si>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</si>
  <si>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</si>
  <si>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</si>
  <si>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</si>
  <si>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</si>
  <si>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</si>
  <si>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</si>
  <si>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</si>
  <si>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</si>
  <si>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</si>
  <si>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</si>
  <si>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</si>
  <si>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</si>
  <si>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</si>
  <si>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</si>
  <si>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</si>
  <si>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</si>
  <si>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</si>
  <si>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</si>
  <si>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</si>
  <si>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</si>
  <si>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</si>
  <si>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</si>
  <si>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</si>
  <si>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</si>
  <si>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</si>
  <si>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</si>
  <si>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</si>
  <si>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</si>
  <si>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</si>
  <si>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</si>
  <si>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</si>
  <si>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</si>
  <si>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</si>
  <si>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</si>
  <si>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</si>
  <si>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</si>
  <si>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</si>
  <si>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</si>
  <si>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</si>
  <si>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</si>
  <si>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</si>
  <si>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</si>
  <si>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</si>
  <si>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</si>
  <si>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</si>
  <si>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</si>
  <si>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</si>
  <si>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</si>
  <si>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</si>
  <si>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</si>
  <si>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</si>
  <si>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</si>
  <si>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</si>
  <si>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</si>
  <si>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</si>
  <si>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</si>
  <si>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</si>
  <si>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</si>
  <si>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</si>
  <si>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</si>
  <si>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</si>
  <si>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</si>
  <si>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</si>
  <si>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</si>
  <si>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</si>
  <si>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</si>
  <si>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</si>
  <si>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</si>
  <si>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</si>
  <si>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</si>
  <si>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</si>
  <si>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</si>
  <si>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</si>
  <si>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</si>
  <si>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</si>
  <si>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</si>
  <si>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</si>
  <si>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</si>
  <si>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</si>
  <si>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</si>
  <si>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</si>
  <si>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</si>
  <si>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</si>
  <si>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</si>
  <si>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</si>
  <si>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</si>
  <si>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</si>
  <si>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</si>
  <si>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</si>
  <si>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</si>
  <si>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</si>
  <si>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</si>
  <si>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</si>
  <si>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</si>
  <si>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</si>
  <si>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</si>
  <si>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</si>
  <si>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</si>
  <si>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</si>
  <si>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</si>
  <si>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</si>
  <si>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</si>
  <si>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</si>
  <si>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</si>
  <si>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</si>
  <si>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</si>
  <si>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</si>
  <si>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</si>
  <si>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</si>
  <si>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</si>
  <si>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</si>
  <si>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</si>
  <si>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</si>
  <si>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</si>
  <si>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</si>
  <si>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</si>
  <si>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</si>
  <si>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</si>
  <si>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</si>
  <si>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</si>
  <si>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</si>
  <si>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</si>
  <si>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</si>
  <si>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</si>
  <si>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</si>
  <si>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</si>
  <si>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</si>
  <si>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</si>
  <si>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</si>
  <si>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</si>
  <si>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</si>
  <si>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</si>
  <si>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</si>
  <si>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</si>
  <si>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</si>
  <si>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</si>
  <si>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</si>
  <si>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</si>
  <si>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</si>
  <si>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</si>
  <si>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</si>
  <si>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</si>
  <si>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</si>
  <si>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</si>
  <si>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</si>
  <si>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</si>
  <si>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</si>
  <si>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</si>
  <si>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</si>
  <si>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</si>
  <si>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</si>
  <si>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</si>
  <si>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</si>
  <si>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</si>
  <si>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</si>
  <si>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</si>
  <si>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</si>
  <si>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</si>
  <si>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</si>
  <si>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</si>
  <si>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</si>
  <si>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</si>
  <si>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</si>
  <si>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</si>
  <si>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</si>
  <si>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</si>
  <si>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</si>
  <si>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</si>
  <si>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</si>
  <si>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</si>
  <si>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</si>
  <si>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</si>
  <si>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</si>
  <si>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</si>
  <si>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</si>
  <si>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</si>
  <si>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</si>
  <si>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</si>
  <si>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</si>
  <si>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</si>
  <si>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</si>
  <si>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</si>
  <si>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</si>
  <si>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</si>
  <si>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</si>
  <si>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</si>
  <si>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</si>
  <si>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</si>
  <si>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</si>
  <si>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</si>
  <si>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</si>
  <si>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</si>
  <si>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</si>
  <si>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</si>
  <si>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</si>
  <si>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</si>
  <si>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</si>
  <si>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</si>
  <si>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</si>
  <si>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</si>
  <si>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</si>
  <si>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</si>
  <si>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</si>
  <si>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</si>
  <si>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</si>
  <si>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</si>
  <si>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</si>
  <si>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</si>
  <si>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</si>
  <si>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</si>
  <si>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</si>
  <si>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</si>
  <si>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</si>
  <si>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</si>
  <si>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</si>
  <si>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</si>
  <si>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</si>
  <si>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</si>
  <si>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</si>
  <si>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</si>
  <si>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</si>
  <si>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</si>
  <si>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</si>
  <si>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</si>
  <si>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</si>
  <si>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</si>
  <si>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</si>
  <si>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</si>
  <si>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</si>
  <si>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</si>
  <si>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</si>
  <si>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</si>
  <si>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</si>
  <si>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</si>
  <si>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</si>
  <si>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</si>
  <si>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</si>
  <si>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</si>
  <si>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</si>
  <si>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</si>
  <si>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</si>
  <si>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</si>
  <si>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</si>
  <si>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</si>
  <si>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</si>
  <si>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</si>
  <si>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</si>
  <si>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</si>
  <si>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</si>
  <si>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</si>
  <si>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</si>
  <si>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</si>
  <si>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</si>
  <si>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</si>
  <si>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</si>
  <si>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</si>
  <si>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</si>
  <si>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</si>
  <si>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</si>
  <si>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</si>
  <si>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</si>
  <si>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</si>
  <si>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</si>
  <si>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</si>
  <si>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</si>
  <si>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</si>
  <si>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</si>
  <si>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</si>
  <si>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</si>
  <si>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</si>
  <si>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</si>
  <si>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</si>
  <si>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</si>
  <si>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</si>
  <si>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</si>
  <si>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</si>
  <si>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</si>
  <si>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</si>
  <si>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</si>
  <si>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</si>
  <si>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</si>
  <si>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</si>
  <si>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</si>
  <si>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</si>
  <si>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</si>
  <si>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</si>
  <si>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</si>
  <si>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</si>
  <si>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</si>
  <si>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</si>
  <si>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</si>
  <si>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</si>
  <si>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</si>
  <si>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</si>
  <si>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</si>
  <si>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</si>
  <si>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</si>
  <si>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</si>
  <si>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</si>
  <si>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</si>
  <si>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</si>
  <si>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</si>
  <si>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</si>
  <si>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</si>
  <si>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</si>
  <si>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</si>
  <si>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</si>
  <si>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</si>
  <si>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</si>
  <si>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</si>
  <si>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</si>
  <si>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</si>
  <si>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</si>
  <si>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</si>
  <si>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</si>
  <si>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</si>
  <si>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</si>
  <si>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</si>
  <si>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</si>
  <si>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</si>
  <si>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</si>
  <si>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</si>
  <si>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</si>
  <si>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</si>
  <si>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</si>
  <si>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</si>
  <si>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</si>
  <si>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</si>
  <si>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</si>
  <si>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</si>
  <si>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</si>
  <si>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</si>
  <si>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</si>
  <si>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</si>
  <si>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</si>
  <si>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</si>
  <si>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</si>
  <si>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</si>
  <si>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</si>
  <si>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</si>
  <si>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</si>
  <si>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</si>
  <si>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</si>
  <si>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</si>
  <si>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</si>
  <si>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</si>
  <si>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</si>
  <si>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</si>
  <si>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</si>
  <si>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</si>
  <si>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</si>
  <si>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</si>
  <si>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</si>
  <si>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</si>
  <si>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</si>
  <si>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</si>
  <si>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</si>
  <si>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</si>
  <si>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</si>
  <si>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</si>
  <si>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</si>
  <si>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</si>
  <si>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</si>
  <si>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</si>
  <si>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</si>
  <si>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</si>
  <si>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</si>
  <si>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</si>
  <si>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</si>
  <si>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</si>
  <si>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</si>
  <si>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</si>
  <si>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</si>
  <si>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</si>
  <si>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</si>
  <si>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</si>
  <si>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</si>
  <si>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</si>
  <si>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</si>
  <si>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</si>
  <si>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</si>
  <si>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</si>
  <si>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</si>
  <si>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</si>
  <si>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</si>
  <si>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</si>
  <si>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</si>
  <si>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</si>
  <si>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</si>
  <si>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</si>
  <si>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</si>
  <si>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</si>
  <si>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</si>
  <si>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</si>
  <si>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</si>
  <si>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</si>
  <si>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</si>
  <si>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</si>
  <si>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</si>
  <si>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</si>
  <si>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</si>
  <si>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</si>
  <si>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</si>
  <si>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</si>
  <si>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</si>
  <si>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</si>
  <si>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</si>
  <si>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</si>
  <si>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</si>
  <si>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</si>
  <si>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</si>
  <si>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</si>
  <si>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</si>
  <si>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</si>
  <si>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</si>
  <si>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</si>
  <si>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</si>
  <si>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</si>
  <si>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</si>
  <si>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</si>
  <si>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</si>
  <si>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</si>
  <si>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</si>
  <si>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</si>
  <si>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</si>
  <si>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</si>
  <si>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</si>
  <si>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</si>
  <si>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</si>
  <si>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</si>
  <si>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</si>
  <si>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</si>
  <si>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</si>
  <si>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</si>
  <si>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</si>
  <si>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</si>
  <si>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</si>
  <si>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</si>
  <si>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</si>
  <si>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</si>
  <si>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</si>
  <si>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</si>
  <si>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</si>
  <si>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</si>
  <si>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</si>
  <si>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</si>
  <si>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</si>
  <si>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</si>
  <si>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</si>
  <si>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</si>
  <si>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</si>
  <si>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</si>
  <si>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</si>
  <si>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</si>
  <si>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</si>
  <si>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</si>
  <si>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</si>
  <si>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</si>
  <si>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</si>
  <si>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</si>
  <si>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</si>
  <si>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</si>
  <si>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</si>
  <si>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</si>
  <si>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</si>
  <si>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</si>
  <si>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</si>
  <si>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</si>
  <si>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</si>
  <si>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</si>
  <si>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</si>
  <si>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</si>
  <si>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</si>
  <si>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</si>
  <si>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</si>
  <si>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</si>
  <si>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</si>
  <si>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</si>
  <si>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</si>
  <si>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</si>
  <si>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</si>
  <si>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</si>
  <si>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</si>
  <si>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</si>
  <si>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</si>
  <si>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</si>
  <si>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</si>
  <si>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</si>
  <si>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</si>
  <si>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</si>
  <si>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</si>
  <si>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</si>
  <si>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</si>
  <si>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</si>
  <si>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</si>
  <si>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</si>
  <si>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</si>
  <si>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</si>
  <si>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</si>
  <si>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</si>
  <si>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</si>
  <si>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</si>
  <si>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</si>
  <si>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</si>
  <si>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</si>
  <si>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</si>
  <si>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</si>
  <si>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</si>
  <si>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</si>
  <si>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</si>
  <si>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</si>
  <si>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</si>
  <si>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</si>
  <si>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</si>
  <si>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</si>
  <si>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</si>
  <si>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</si>
  <si>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</si>
  <si>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</si>
  <si>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</si>
  <si>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</si>
  <si>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</si>
  <si>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</si>
  <si>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</si>
  <si>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</si>
  <si>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</si>
  <si>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</si>
  <si>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</si>
  <si>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</si>
  <si>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</si>
  <si>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</si>
  <si>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</si>
  <si>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</si>
  <si>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</si>
  <si>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</si>
  <si>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</si>
  <si>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</si>
  <si>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</si>
  <si>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</si>
  <si>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</si>
  <si>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</si>
  <si>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</si>
  <si>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</si>
  <si>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</si>
  <si>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</si>
  <si>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</si>
  <si>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</si>
  <si>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</si>
  <si>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</si>
  <si>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</si>
  <si>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</si>
  <si>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</si>
  <si>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</si>
  <si>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</si>
  <si>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</si>
  <si>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</si>
  <si>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</si>
  <si>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</si>
  <si>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</si>
  <si>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</si>
  <si>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</si>
  <si>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</si>
  <si>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</si>
  <si>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</si>
  <si>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</si>
  <si>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</si>
  <si>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</si>
  <si>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</si>
  <si>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</si>
  <si>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</si>
  <si>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</si>
  <si>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</si>
  <si>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</si>
  <si>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</si>
  <si>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</si>
  <si>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</si>
  <si>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</si>
  <si>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</si>
  <si>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</si>
  <si>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</si>
  <si>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</si>
  <si>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</si>
  <si>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</si>
  <si>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</si>
  <si>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</si>
  <si>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</si>
  <si>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</si>
  <si>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</si>
  <si>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</si>
  <si>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</si>
  <si>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</si>
  <si>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</si>
  <si>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</si>
  <si>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</si>
  <si>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</si>
  <si>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</si>
  <si>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</si>
  <si>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</si>
  <si>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</si>
  <si>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</si>
  <si>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</si>
  <si>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</si>
  <si>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</si>
  <si>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</si>
  <si>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</si>
  <si>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</si>
  <si>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</si>
  <si>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</si>
  <si>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</si>
  <si>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</si>
  <si>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</si>
  <si>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</si>
  <si>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</si>
  <si>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</si>
  <si>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</si>
  <si>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</si>
  <si>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</si>
  <si>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</si>
  <si>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</si>
  <si>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</si>
  <si>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</si>
  <si>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</si>
  <si>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</si>
  <si>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</si>
  <si>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</si>
  <si>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</si>
  <si>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</si>
  <si>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</si>
  <si>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</si>
  <si>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</si>
  <si>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</si>
  <si>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</si>
  <si>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</si>
  <si>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</si>
  <si>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</si>
  <si>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</si>
  <si>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</si>
  <si>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</si>
  <si>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</si>
  <si>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</si>
  <si>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</si>
  <si>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</si>
  <si>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</si>
  <si>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</si>
  <si>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</si>
  <si>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</si>
  <si>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</si>
  <si>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</si>
  <si>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</si>
  <si>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</si>
  <si>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</si>
  <si>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</si>
  <si>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</si>
  <si>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</si>
  <si>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</si>
  <si>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</si>
  <si>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</si>
  <si>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</si>
  <si>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</si>
  <si>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</si>
  <si>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</si>
  <si>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</si>
  <si>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</si>
  <si>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</si>
  <si>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</si>
  <si>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</si>
  <si>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</si>
  <si>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</si>
  <si>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</si>
  <si>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</si>
  <si>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</si>
  <si>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</si>
  <si>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</si>
  <si>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</si>
  <si>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</si>
  <si>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</si>
  <si>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</si>
  <si>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</si>
  <si>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</si>
  <si>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</si>
  <si>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</si>
  <si>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</si>
  <si>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</si>
  <si>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</si>
  <si>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</si>
  <si>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</si>
  <si>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</si>
  <si>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</si>
  <si>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</si>
  <si>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</si>
  <si>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</si>
  <si>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</si>
  <si>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</si>
  <si>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</si>
  <si>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</si>
  <si>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</si>
  <si>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</si>
  <si>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</si>
  <si>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</si>
  <si>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</si>
  <si>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</si>
  <si>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</si>
  <si>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</si>
  <si>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</si>
  <si>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</si>
  <si>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</si>
  <si>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</si>
  <si>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</si>
  <si>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</si>
  <si>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</si>
  <si>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</si>
  <si>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</si>
  <si>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</si>
  <si>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</si>
  <si>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</si>
  <si>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</si>
  <si>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</si>
  <si>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</si>
  <si>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</si>
  <si>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</si>
  <si>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</si>
  <si>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</si>
  <si>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</si>
  <si>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</si>
  <si>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</si>
  <si>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</si>
  <si>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</si>
  <si>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</si>
  <si>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</si>
  <si>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</si>
  <si>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</si>
  <si>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</si>
  <si>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</si>
  <si>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</si>
  <si>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</si>
  <si>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</si>
  <si>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</si>
  <si>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</si>
  <si>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</si>
  <si>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</si>
  <si>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</si>
  <si>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</si>
  <si>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</si>
  <si>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</si>
  <si>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</si>
  <si>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</si>
  <si>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</si>
  <si>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</si>
  <si>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</si>
  <si>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</si>
  <si>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</si>
  <si>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</si>
  <si>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</si>
  <si>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</si>
  <si>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</si>
  <si>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</si>
  <si>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</si>
  <si>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</si>
  <si>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</si>
  <si>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</si>
  <si>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</si>
  <si>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</si>
  <si>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</si>
  <si>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</si>
  <si>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</si>
  <si>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</si>
  <si>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</si>
  <si>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</si>
  <si>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</si>
  <si>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</si>
  <si>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</si>
  <si>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</si>
  <si>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</si>
  <si>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</si>
  <si>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</si>
  <si>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</si>
  <si>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</si>
  <si>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</si>
  <si>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</si>
  <si>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</si>
  <si>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</si>
  <si>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</si>
  <si>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</si>
  <si>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</si>
  <si>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</si>
  <si>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</si>
  <si>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</si>
  <si>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</si>
  <si>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</si>
  <si>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</si>
  <si>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</si>
  <si>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</si>
  <si>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</si>
  <si>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</si>
  <si>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</si>
  <si>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</si>
  <si>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</si>
  <si>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</si>
  <si>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</si>
  <si>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</si>
  <si>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</si>
  <si>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</si>
  <si>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</si>
  <si>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</si>
  <si>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</si>
  <si>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</si>
  <si>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</si>
  <si>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</si>
  <si>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</si>
  <si>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</si>
  <si>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</si>
  <si>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</si>
  <si>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</si>
  <si>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</si>
  <si>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</si>
  <si>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</si>
  <si>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</si>
  <si>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</si>
  <si>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</si>
  <si>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</si>
  <si>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</si>
  <si>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</si>
  <si>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</si>
  <si>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</si>
  <si>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</si>
  <si>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</si>
  <si>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</si>
  <si>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</si>
  <si>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</si>
  <si>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</si>
  <si>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</si>
  <si>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</si>
  <si>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</si>
  <si>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</si>
  <si>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</si>
  <si>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</si>
  <si>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</si>
  <si>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</si>
  <si>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</si>
  <si>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</si>
  <si>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</si>
  <si>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</si>
  <si>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</si>
  <si>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</si>
  <si>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</si>
  <si>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</si>
  <si>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</si>
  <si>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</si>
  <si>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</si>
  <si>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</si>
  <si>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</si>
  <si>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</si>
  <si>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</si>
  <si>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</si>
  <si>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</si>
  <si>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</si>
  <si>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</si>
  <si>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</si>
  <si>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</si>
  <si>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</si>
  <si>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</si>
  <si>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</si>
  <si>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</si>
  <si>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</si>
  <si>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</si>
  <si>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</si>
  <si>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</si>
  <si>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</si>
  <si>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</si>
  <si>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</si>
  <si>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</si>
  <si>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</si>
  <si>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</si>
  <si>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</si>
  <si>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</si>
  <si>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</si>
  <si>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</si>
  <si>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</si>
  <si>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</si>
  <si>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</si>
  <si>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</si>
  <si>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</si>
  <si>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</si>
  <si>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</si>
  <si>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</si>
  <si>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</si>
  <si>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</si>
  <si>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</si>
  <si>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</si>
  <si>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</si>
  <si>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</si>
  <si>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</si>
  <si>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</si>
  <si>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</si>
  <si>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</si>
  <si>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</si>
  <si>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</si>
  <si>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</si>
  <si>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</si>
  <si>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</si>
  <si>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</si>
  <si>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</si>
  <si>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</si>
  <si>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</si>
  <si>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</si>
  <si>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</si>
  <si>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</si>
  <si>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</si>
  <si>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</si>
  <si>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</si>
  <si>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</si>
  <si>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</si>
  <si>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</si>
  <si>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</si>
  <si>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</si>
  <si>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</si>
  <si>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</si>
  <si>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</si>
  <si>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</si>
  <si>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</si>
  <si>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</si>
  <si>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</si>
  <si>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</si>
  <si>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</si>
  <si>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</si>
  <si>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</si>
  <si>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</si>
  <si>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</si>
  <si>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</si>
  <si>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</si>
  <si>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</si>
  <si>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</si>
  <si>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</si>
  <si>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</si>
  <si>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</si>
  <si>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</si>
  <si>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</si>
  <si>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</si>
  <si>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</si>
  <si>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</si>
  <si>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</si>
  <si>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</si>
  <si>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</si>
  <si>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</si>
  <si>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</si>
  <si>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</si>
  <si>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</si>
  <si>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</si>
  <si>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</si>
  <si>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</si>
  <si>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</si>
  <si>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</si>
  <si>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</si>
  <si>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</si>
  <si>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</si>
  <si>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</si>
  <si>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</si>
  <si>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</si>
  <si>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</si>
  <si>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</si>
  <si>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</si>
  <si>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</si>
  <si>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</si>
  <si>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</si>
  <si>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</si>
  <si>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</si>
  <si>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</si>
  <si>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</si>
  <si>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</si>
  <si>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</si>
  <si>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</si>
  <si>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</si>
  <si>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</si>
  <si>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</si>
  <si>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</si>
  <si>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</si>
  <si>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</si>
  <si>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</si>
  <si>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</si>
  <si>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</si>
  <si>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</si>
  <si>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</si>
  <si>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</si>
  <si>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</si>
  <si>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</si>
  <si>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</si>
  <si>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</si>
  <si>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</si>
  <si>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</si>
  <si>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</si>
  <si>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</si>
  <si>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</si>
  <si>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</si>
  <si>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</si>
  <si>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</si>
  <si>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</si>
  <si>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</si>
  <si>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</si>
  <si>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</si>
  <si>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</si>
  <si>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</si>
  <si>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</si>
  <si>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</si>
  <si>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</si>
  <si>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</si>
  <si>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</si>
  <si>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</si>
  <si>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</si>
  <si>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</si>
  <si>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</si>
  <si>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</si>
  <si>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</si>
  <si>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</si>
  <si>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</si>
  <si>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</si>
  <si>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</si>
  <si>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</si>
  <si>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</si>
  <si>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</si>
  <si>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</si>
  <si>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</si>
  <si>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</si>
  <si>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</si>
  <si>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</si>
  <si>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</si>
  <si>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</si>
  <si>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</si>
  <si>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</si>
  <si>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</si>
  <si>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</si>
  <si>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</si>
  <si>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</si>
  <si>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</si>
  <si>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</si>
  <si>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</si>
  <si>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</si>
  <si>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</si>
  <si>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</si>
  <si>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</si>
  <si>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</si>
  <si>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</si>
  <si>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</si>
  <si>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</si>
  <si>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</si>
  <si>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</si>
  <si>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</si>
  <si>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</si>
  <si>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</si>
  <si>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</si>
  <si>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</si>
  <si>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</si>
  <si>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</si>
  <si>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</si>
  <si>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</si>
  <si>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</si>
  <si>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</si>
  <si>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</si>
  <si>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</si>
  <si>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</si>
  <si>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</si>
  <si>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</si>
  <si>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</si>
  <si>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</si>
  <si>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</si>
  <si>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</si>
  <si>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</si>
  <si>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</si>
  <si>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</si>
  <si>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</si>
  <si>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</si>
  <si>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</si>
  <si>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</si>
  <si>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</si>
  <si>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</si>
  <si>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</si>
  <si>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</si>
  <si>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</si>
  <si>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</si>
  <si>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</si>
  <si>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</si>
  <si>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</si>
  <si>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</si>
  <si>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</si>
  <si>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</si>
  <si>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</si>
  <si>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</si>
  <si>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</si>
  <si>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</si>
  <si>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</si>
  <si>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</si>
  <si>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</si>
  <si>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</si>
  <si>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</si>
  <si>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</si>
  <si>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</si>
  <si>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</si>
  <si>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</si>
  <si>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</si>
  <si>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</si>
  <si>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</si>
  <si>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</si>
  <si>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</si>
  <si>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</si>
  <si>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</si>
  <si>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</si>
  <si>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</si>
  <si>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</si>
  <si>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</si>
  <si>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</si>
  <si>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</si>
  <si>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</si>
  <si>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</si>
  <si>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</si>
  <si>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</si>
  <si>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</si>
  <si>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</si>
  <si>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</si>
  <si>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</si>
  <si>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</si>
  <si>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</si>
  <si>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</si>
  <si>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</si>
  <si>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</si>
  <si>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</si>
  <si>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</si>
  <si>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</si>
  <si>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</si>
  <si>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</si>
  <si>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</si>
  <si>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</si>
  <si>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</si>
  <si>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</si>
  <si>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</si>
  <si>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</si>
  <si>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</si>
  <si>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</si>
  <si>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</si>
  <si>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</si>
  <si>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</si>
  <si>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</si>
  <si>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</si>
  <si>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</si>
  <si>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</si>
  <si>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</si>
  <si>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</si>
  <si>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</si>
  <si>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</si>
  <si>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</si>
  <si>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</si>
  <si>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</si>
  <si>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</si>
  <si>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</si>
  <si>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</si>
  <si>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</si>
  <si>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</si>
  <si>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</si>
  <si>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</si>
  <si>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</si>
  <si>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</si>
  <si>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</si>
  <si>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</si>
  <si>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</si>
  <si>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</si>
  <si>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</si>
  <si>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</si>
  <si>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</si>
  <si>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</si>
  <si>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</si>
  <si>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</si>
  <si>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</si>
  <si>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</si>
  <si>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</si>
  <si>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</si>
  <si>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</si>
  <si>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</si>
  <si>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</si>
  <si>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</si>
  <si>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</si>
  <si>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</si>
  <si>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</si>
  <si>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</si>
  <si>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</si>
  <si>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</si>
  <si>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</si>
  <si>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</si>
  <si>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</si>
  <si>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</si>
  <si>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</si>
  <si>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</si>
  <si>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</si>
  <si>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</si>
  <si>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</si>
  <si>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</si>
  <si>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</si>
  <si>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</si>
  <si>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</si>
  <si>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</si>
  <si>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</si>
  <si>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</si>
  <si>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</si>
  <si>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</si>
  <si>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</si>
  <si>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</si>
  <si>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</si>
  <si>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</si>
  <si>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</si>
  <si>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</si>
  <si>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</si>
  <si>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</si>
  <si>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</si>
  <si>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</si>
  <si>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</si>
  <si>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</si>
  <si>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</si>
  <si>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</si>
  <si>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</si>
  <si>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</si>
  <si>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</si>
  <si>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</si>
  <si>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</si>
  <si>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</si>
  <si>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</si>
  <si>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</si>
  <si>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</si>
  <si>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</si>
  <si>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</si>
  <si>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</si>
  <si>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</si>
  <si>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</si>
  <si>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</si>
  <si>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</si>
  <si>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</si>
  <si>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</si>
  <si>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</si>
  <si>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</si>
  <si>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</si>
  <si>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</si>
  <si>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</si>
  <si>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</si>
  <si>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</si>
  <si>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</si>
  <si>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</si>
  <si>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</si>
  <si>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</si>
  <si>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</si>
  <si>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</si>
  <si>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</si>
  <si>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</si>
  <si>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</si>
  <si>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</si>
  <si>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</si>
  <si>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</si>
  <si>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</si>
  <si>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</si>
  <si>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</si>
  <si>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</si>
  <si>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</si>
  <si>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</si>
  <si>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</si>
  <si>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</si>
  <si>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</si>
  <si>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</si>
  <si>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</si>
  <si>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</si>
  <si>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</si>
  <si>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</si>
  <si>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</si>
  <si>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</si>
  <si>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</si>
  <si>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</si>
  <si>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</si>
  <si>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</si>
  <si>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</si>
  <si>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</si>
  <si>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</si>
  <si>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</si>
  <si>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</si>
  <si>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</si>
  <si>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</si>
  <si>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</si>
  <si>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</si>
  <si>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</si>
  <si>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</si>
  <si>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</si>
  <si>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</si>
  <si>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</si>
  <si>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</si>
  <si>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</si>
  <si>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</si>
  <si>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</si>
  <si>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</si>
  <si>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</si>
  <si>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</si>
  <si>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</si>
  <si>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</si>
  <si>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</si>
  <si>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</si>
  <si>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</si>
  <si>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</si>
  <si>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</si>
  <si>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</si>
  <si>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</si>
  <si>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</si>
  <si>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</si>
  <si>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</si>
  <si>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</si>
  <si>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</si>
  <si>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</si>
  <si>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</si>
  <si>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</si>
  <si>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</si>
  <si>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</si>
  <si>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</si>
  <si>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</si>
  <si>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</si>
  <si>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</si>
  <si>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</si>
  <si>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</si>
  <si>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</si>
  <si>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</si>
  <si>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</si>
  <si>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</si>
  <si>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</si>
  <si>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</si>
  <si>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</si>
  <si>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</si>
  <si>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</si>
  <si>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</si>
  <si>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</si>
  <si>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</si>
  <si>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</si>
  <si>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</si>
  <si>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</si>
  <si>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</si>
  <si>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</si>
  <si>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</si>
  <si>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</si>
  <si>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</si>
  <si>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</si>
  <si>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</si>
  <si>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</si>
  <si>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</si>
  <si>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</si>
  <si>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</si>
  <si>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</si>
  <si>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</si>
  <si>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</si>
  <si>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</si>
  <si>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</si>
  <si>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</si>
  <si>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</si>
  <si>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</si>
  <si>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</si>
  <si>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</si>
  <si>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</si>
  <si>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</si>
  <si>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</si>
  <si>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</si>
  <si>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</si>
  <si>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</si>
  <si>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</si>
  <si>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</si>
  <si>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</si>
  <si>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</si>
  <si>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</si>
  <si>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</si>
  <si>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</si>
  <si>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</si>
  <si>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</si>
  <si>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</si>
  <si>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</si>
  <si>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</si>
  <si>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</si>
  <si>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</si>
  <si>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</si>
  <si>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</si>
  <si>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</si>
  <si>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</si>
  <si>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</si>
  <si>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</si>
  <si>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</si>
  <si>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</si>
  <si>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</si>
  <si>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</si>
  <si>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</si>
  <si>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</si>
  <si>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</si>
  <si>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</si>
  <si>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</si>
  <si>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</si>
  <si>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</si>
  <si>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</si>
  <si>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</si>
  <si>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</si>
  <si>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</si>
  <si>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</si>
  <si>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</si>
  <si>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</si>
  <si>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</si>
  <si>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</si>
  <si>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</si>
  <si>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</si>
  <si>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</si>
  <si>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</si>
  <si>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</si>
  <si>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</si>
  <si>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</si>
  <si>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</si>
  <si>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</si>
  <si>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</si>
  <si>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</si>
  <si>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</si>
  <si>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</si>
  <si>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</si>
  <si>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</si>
  <si>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</si>
  <si>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</si>
  <si>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</si>
  <si>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</si>
  <si>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</si>
  <si>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</si>
  <si>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</si>
  <si>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</si>
  <si>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</si>
  <si>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</si>
  <si>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</si>
  <si>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</si>
  <si>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</si>
  <si>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</si>
  <si>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</si>
  <si>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</si>
  <si>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</si>
  <si>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</si>
  <si>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</si>
  <si>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</si>
  <si>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</si>
  <si>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</si>
  <si>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</si>
  <si>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</si>
  <si>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</si>
  <si>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</si>
  <si>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</si>
  <si>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</si>
  <si>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</si>
  <si>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</si>
  <si>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</si>
  <si>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</si>
  <si>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</si>
  <si>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</si>
  <si>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</si>
  <si>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</si>
  <si>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</si>
  <si>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</si>
  <si>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</si>
  <si>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</si>
  <si>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</si>
  <si>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</si>
  <si>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</si>
  <si>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</si>
  <si>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</si>
  <si>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</si>
  <si>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</si>
  <si>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</si>
  <si>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</si>
  <si>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</si>
  <si>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</si>
  <si>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</si>
  <si>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</si>
  <si>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</si>
  <si>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</si>
  <si>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</si>
  <si>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</si>
  <si>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</si>
  <si>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</si>
  <si>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</si>
  <si>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</si>
  <si>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</si>
  <si>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</si>
  <si>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</si>
  <si>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</si>
  <si>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</si>
  <si>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</si>
  <si>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</si>
  <si>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</si>
  <si>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</si>
  <si>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</si>
  <si>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</si>
  <si>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</si>
  <si>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</si>
  <si>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</si>
  <si>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</si>
  <si>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</si>
  <si>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</si>
  <si>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</si>
  <si>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</si>
  <si>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</si>
  <si>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</si>
  <si>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</si>
  <si>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</si>
  <si>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</si>
  <si>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</si>
  <si>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</si>
  <si>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</si>
  <si>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</si>
  <si>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</si>
  <si>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</si>
  <si>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</si>
  <si>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</si>
  <si>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</si>
  <si>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</si>
  <si>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</si>
  <si>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</si>
  <si>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</si>
  <si>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</si>
  <si>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</si>
  <si>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</si>
  <si>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</si>
  <si>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</si>
  <si>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</si>
  <si>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</si>
  <si>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</si>
  <si>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</si>
  <si>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</si>
  <si>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</si>
  <si>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</si>
  <si>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</si>
  <si>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</si>
  <si>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</si>
  <si>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</si>
  <si>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</si>
  <si>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</si>
  <si>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</si>
  <si>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</si>
  <si>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</si>
  <si>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</si>
  <si>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</si>
  <si>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</si>
  <si>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</si>
  <si>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</si>
  <si>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</si>
  <si>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</si>
  <si>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</si>
  <si>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</si>
  <si>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</si>
  <si>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</si>
  <si>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</si>
  <si>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</si>
  <si>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</si>
  <si>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</si>
  <si>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</si>
  <si>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</si>
  <si>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</si>
  <si>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</si>
  <si>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</si>
  <si>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</si>
  <si>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</si>
  <si>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</si>
  <si>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</si>
  <si>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</si>
  <si>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</si>
  <si>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</si>
  <si>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</si>
  <si>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</si>
  <si>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</si>
  <si>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</si>
  <si>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</si>
  <si>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</si>
  <si>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</si>
  <si>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</si>
  <si>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</si>
  <si>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</si>
  <si>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</si>
  <si>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</si>
  <si>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</si>
  <si>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</si>
  <si>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</si>
  <si>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</si>
  <si>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</si>
  <si>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</si>
  <si>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</si>
  <si>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</si>
  <si>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</si>
  <si>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</si>
  <si>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</si>
  <si>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</si>
  <si>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</si>
  <si>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</si>
  <si>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</si>
  <si>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</si>
  <si>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</si>
  <si>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</si>
  <si>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</si>
  <si>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</si>
  <si>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</si>
  <si>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</si>
  <si>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</si>
  <si>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</si>
  <si>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</si>
  <si>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</si>
  <si>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</si>
  <si>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</si>
  <si>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</si>
  <si>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</si>
  <si>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</si>
  <si>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</si>
  <si>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</si>
  <si>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</si>
  <si>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</si>
  <si>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</si>
  <si>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</si>
  <si>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</si>
  <si>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</si>
  <si>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</si>
  <si>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</si>
  <si>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</si>
  <si>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</si>
  <si>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</si>
  <si>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</si>
  <si>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</si>
  <si>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</si>
  <si>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</si>
  <si>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</si>
  <si>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</si>
  <si>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</si>
  <si>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</si>
  <si>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</si>
  <si>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</si>
  <si>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</si>
  <si>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</si>
  <si>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</si>
  <si>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</si>
  <si>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</si>
  <si>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</si>
  <si>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</si>
  <si>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</si>
  <si>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</si>
  <si>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</si>
  <si>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</si>
  <si>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</si>
  <si>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</si>
  <si>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</si>
  <si>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</si>
  <si>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</si>
  <si>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</si>
  <si>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</si>
  <si>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</si>
  <si>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</si>
  <si>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</si>
  <si>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</si>
  <si>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</si>
  <si>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</si>
  <si>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</si>
  <si>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</si>
  <si>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</si>
  <si>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</si>
  <si>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</si>
  <si>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</si>
  <si>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</si>
  <si>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</si>
  <si>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</si>
  <si>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</si>
  <si>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</si>
  <si>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</si>
  <si>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</si>
  <si>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</si>
  <si>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</si>
  <si>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</si>
  <si>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</si>
  <si>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</si>
  <si>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</si>
  <si>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</si>
  <si>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</si>
  <si>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</si>
  <si>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</si>
  <si>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</si>
  <si>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</si>
  <si>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</si>
  <si>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</si>
  <si>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</si>
  <si>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</si>
  <si>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</si>
  <si>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</si>
  <si>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</si>
  <si>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</si>
  <si>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</si>
  <si>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</si>
  <si>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</si>
  <si>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</si>
  <si>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</si>
  <si>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</si>
  <si>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</si>
  <si>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</si>
  <si>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</si>
  <si>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</si>
  <si>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</si>
  <si>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</si>
  <si>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</si>
  <si>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</si>
  <si>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</si>
  <si>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</si>
  <si>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</si>
  <si>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</si>
  <si>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</si>
  <si>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</si>
  <si>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</si>
  <si>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</si>
  <si>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</si>
  <si>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</si>
  <si>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</si>
  <si>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</si>
  <si>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</si>
  <si>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</si>
  <si>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</si>
  <si>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</si>
  <si>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</si>
  <si>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</si>
  <si>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</si>
  <si>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</si>
  <si>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</si>
  <si>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</si>
  <si>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</si>
  <si>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</si>
  <si>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</si>
  <si>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</si>
  <si>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</si>
  <si>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</si>
  <si>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</si>
  <si>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</si>
  <si>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</si>
  <si>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</si>
  <si>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</si>
  <si>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</si>
  <si>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</si>
  <si>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</si>
  <si>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</si>
  <si>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</si>
  <si>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</si>
  <si>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</si>
  <si>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</si>
  <si>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</si>
  <si>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</si>
  <si>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</si>
  <si>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</si>
  <si>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</si>
  <si>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</si>
  <si>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</si>
  <si>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</si>
  <si>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</si>
  <si>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</si>
  <si>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</si>
  <si>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</si>
  <si>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</si>
  <si>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</si>
  <si>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</si>
  <si>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</si>
  <si>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</si>
  <si>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</si>
  <si>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</si>
  <si>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</si>
  <si>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</si>
  <si>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</si>
  <si>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</si>
  <si>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</si>
  <si>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</si>
  <si>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</si>
  <si>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</si>
  <si>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</si>
  <si>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</si>
  <si>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</si>
  <si>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</si>
  <si>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</si>
  <si>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</si>
  <si>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</si>
  <si>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</si>
  <si>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</si>
  <si>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</si>
  <si>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</si>
  <si>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</si>
  <si>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</si>
  <si>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</si>
  <si>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</si>
  <si>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</si>
  <si>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</si>
  <si>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</si>
  <si>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</si>
  <si>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</si>
  <si>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</si>
  <si>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</si>
  <si>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</si>
  <si>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</si>
  <si>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</si>
  <si>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</si>
  <si>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</si>
  <si>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</si>
  <si>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</si>
  <si>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</si>
  <si>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</si>
  <si>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</si>
  <si>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</si>
  <si>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</si>
  <si>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</si>
  <si>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</si>
  <si>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</si>
  <si>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</si>
  <si>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</si>
  <si>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</si>
  <si>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</si>
  <si>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</si>
  <si>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</si>
  <si>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</si>
  <si>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</si>
  <si>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</si>
  <si>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</si>
  <si>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</si>
  <si>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</si>
  <si>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</si>
  <si>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</si>
  <si>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</si>
  <si>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</si>
  <si>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</si>
  <si>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</si>
  <si>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</si>
  <si>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</si>
  <si>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</si>
  <si>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</si>
  <si>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</si>
  <si>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</si>
  <si>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</si>
  <si>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</si>
  <si>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</si>
  <si>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</si>
  <si>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</si>
  <si>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</si>
  <si>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</si>
  <si>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</si>
  <si>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</si>
  <si>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</si>
  <si>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</si>
  <si>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</si>
  <si>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</si>
  <si>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</si>
  <si>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</si>
  <si>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</si>
  <si>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</si>
  <si>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</si>
  <si>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</si>
  <si>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</si>
  <si>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</si>
  <si>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</si>
  <si>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</si>
  <si>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</si>
  <si>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</si>
  <si>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</si>
  <si>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</si>
  <si>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</si>
  <si>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</si>
  <si>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</si>
  <si>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</si>
  <si>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</si>
  <si>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</si>
  <si>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</si>
  <si>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</si>
  <si>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</si>
  <si>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</si>
  <si>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</si>
  <si>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</si>
  <si>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</si>
  <si>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</si>
  <si>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</si>
  <si>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</si>
  <si>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</si>
  <si>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</si>
  <si>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</si>
  <si>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</si>
  <si>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</si>
  <si>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</si>
  <si>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</si>
  <si>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</si>
  <si>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</si>
  <si>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</si>
  <si>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</si>
  <si>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</si>
  <si>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</si>
  <si>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</si>
  <si>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</si>
  <si>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</si>
  <si>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</si>
  <si>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</si>
  <si>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</si>
  <si>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</si>
  <si>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</si>
  <si>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</si>
  <si>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</si>
  <si>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</si>
  <si>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</si>
  <si>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</si>
  <si>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</si>
  <si>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</si>
  <si>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</si>
  <si>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</si>
  <si>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</si>
  <si>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</si>
  <si>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</si>
  <si>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</si>
  <si>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</si>
  <si>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</si>
  <si>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</si>
  <si>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</si>
  <si>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</si>
  <si>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</si>
  <si>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</si>
  <si>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</si>
  <si>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</si>
  <si>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</si>
  <si>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</si>
  <si>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</si>
  <si>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</si>
  <si>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</si>
  <si>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</si>
  <si>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</si>
  <si>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</si>
  <si>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</si>
  <si>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</si>
  <si>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</si>
  <si>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</si>
  <si>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</si>
  <si>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</si>
  <si>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</si>
  <si>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</si>
  <si>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</si>
  <si>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</si>
  <si>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</si>
  <si>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</si>
  <si>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</si>
  <si>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</si>
  <si>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</si>
  <si>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</si>
  <si>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</si>
  <si>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</si>
  <si>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</si>
  <si>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</si>
  <si>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</si>
  <si>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</si>
  <si>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</si>
  <si>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</si>
  <si>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</si>
  <si>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</si>
  <si>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</si>
  <si>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</si>
  <si>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</si>
  <si>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</si>
  <si>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</si>
  <si>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</si>
  <si>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</si>
  <si>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</si>
  <si>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</si>
  <si>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</si>
  <si>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</si>
  <si>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</si>
  <si>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</si>
  <si>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</si>
  <si>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</si>
  <si>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</si>
  <si>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</si>
  <si>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</si>
  <si>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</si>
  <si>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</si>
  <si>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</si>
  <si>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</si>
  <si>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</si>
  <si>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</si>
  <si>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</si>
  <si>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</si>
  <si>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</si>
  <si>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</si>
  <si>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</si>
  <si>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</si>
  <si>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</si>
  <si>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</si>
  <si>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</si>
  <si>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</si>
  <si>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</si>
  <si>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</si>
  <si>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</si>
  <si>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</si>
  <si>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</si>
  <si>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</si>
  <si>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</si>
  <si>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</si>
  <si>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</si>
  <si>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</si>
  <si>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</si>
  <si>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</si>
  <si>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</si>
  <si>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</si>
  <si>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</si>
  <si>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</si>
  <si>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</si>
  <si>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</si>
  <si>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</si>
  <si>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</si>
  <si>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</si>
  <si>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</si>
  <si>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</si>
  <si>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</si>
  <si>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</si>
  <si>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</si>
  <si>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</si>
  <si>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</si>
  <si>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</si>
  <si>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</si>
  <si>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</si>
  <si>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</si>
  <si>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</si>
  <si>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</si>
  <si>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</si>
  <si>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</si>
  <si>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</si>
  <si>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</si>
  <si>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</si>
  <si>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</si>
  <si>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</si>
  <si>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</si>
  <si>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</si>
  <si>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</si>
  <si>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</si>
  <si>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</si>
  <si>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</si>
  <si>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</si>
  <si>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</si>
  <si>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</si>
  <si>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</si>
  <si>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</si>
  <si>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</si>
  <si>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</si>
  <si>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</si>
  <si>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</si>
  <si>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</si>
  <si>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</si>
  <si>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</si>
  <si>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</si>
  <si>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</si>
  <si>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</si>
  <si>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</si>
  <si>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</si>
  <si>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</si>
  <si>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</si>
  <si>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</si>
  <si>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</si>
  <si>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</si>
  <si>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</si>
  <si>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</si>
  <si>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</si>
  <si>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</si>
  <si>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</si>
  <si>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</si>
  <si>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</si>
  <si>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</si>
  <si>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</si>
  <si>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</si>
  <si>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</si>
  <si>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</si>
  <si>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</si>
  <si>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</si>
  <si>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</si>
  <si>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</si>
  <si>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</si>
  <si>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</si>
  <si>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</si>
  <si>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</si>
  <si>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</si>
  <si>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</si>
  <si>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</si>
  <si>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</si>
  <si>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</si>
  <si>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</si>
  <si>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</si>
  <si>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</si>
  <si>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</si>
  <si>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</si>
  <si>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</si>
  <si>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</si>
  <si>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</si>
  <si>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</si>
  <si>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</si>
  <si>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</si>
  <si>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</si>
  <si>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</si>
  <si>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</si>
  <si>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</si>
  <si>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</si>
  <si>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</si>
  <si>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</si>
  <si>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</si>
  <si>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</si>
  <si>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</si>
  <si>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</si>
  <si>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</si>
  <si>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</si>
  <si>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</si>
  <si>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</si>
  <si>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</si>
  <si>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</si>
  <si>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</si>
  <si>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</si>
  <si>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</si>
  <si>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</si>
  <si>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</si>
  <si>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</si>
  <si>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</si>
  <si>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</si>
  <si>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</si>
  <si>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</si>
  <si>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</si>
  <si>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</si>
  <si>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</si>
  <si>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</si>
  <si>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</si>
  <si>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</si>
  <si>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</si>
  <si>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</si>
  <si>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</si>
  <si>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</si>
  <si>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</si>
  <si>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</si>
  <si>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</si>
  <si>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</si>
  <si>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</si>
  <si>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</si>
  <si>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</si>
  <si>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</si>
  <si>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</si>
  <si>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</si>
  <si>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</si>
  <si>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</si>
  <si>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</si>
  <si>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</si>
  <si>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</si>
  <si>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</si>
  <si>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</si>
  <si>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</si>
  <si>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</si>
  <si>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</si>
  <si>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</si>
  <si>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</si>
  <si>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</si>
  <si>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</si>
  <si>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</si>
  <si>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</si>
  <si>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</si>
  <si>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</si>
  <si>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</si>
  <si>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</si>
  <si>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</si>
  <si>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</si>
  <si>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</si>
  <si>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</si>
  <si>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</si>
  <si>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</si>
  <si>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</si>
  <si>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</si>
  <si>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</si>
  <si>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</si>
  <si>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</si>
  <si>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</si>
  <si>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</si>
  <si>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</si>
  <si>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</si>
  <si>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</si>
  <si>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</si>
  <si>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</si>
  <si>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</si>
  <si>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</si>
  <si>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</si>
  <si>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</si>
  <si>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</si>
  <si>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</si>
  <si>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</si>
  <si>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</si>
  <si>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</si>
  <si>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</si>
  <si>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</si>
  <si>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</si>
  <si>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</si>
  <si>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</si>
  <si>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</si>
  <si>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</si>
  <si>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</si>
  <si>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</si>
  <si>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</si>
  <si>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</si>
  <si>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</si>
  <si>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</si>
  <si>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</si>
  <si>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</si>
  <si>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</si>
  <si>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</si>
  <si>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</si>
  <si>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</si>
  <si>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</si>
  <si>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</si>
  <si>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</si>
  <si>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</si>
  <si>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</si>
  <si>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</si>
  <si>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</si>
  <si>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</si>
  <si>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</si>
  <si>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</si>
  <si>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</si>
  <si>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</si>
  <si>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</si>
  <si>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</si>
  <si>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</si>
  <si>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</si>
  <si>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</si>
  <si>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</si>
  <si>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</si>
  <si>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</si>
  <si>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</si>
  <si>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</si>
  <si>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</si>
  <si>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</si>
  <si>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</si>
  <si>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</si>
  <si>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</si>
  <si>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</si>
  <si>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</si>
  <si>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</si>
  <si>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</si>
  <si>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</si>
  <si>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</si>
  <si>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</si>
  <si>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</si>
  <si>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</si>
  <si>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</si>
  <si>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</si>
  <si>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</si>
  <si>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</si>
  <si>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</si>
  <si>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</si>
  <si>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</si>
  <si>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</si>
  <si>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</si>
  <si>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</si>
  <si>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</si>
  <si>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</si>
  <si>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</si>
  <si>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</si>
  <si>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</si>
  <si>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</si>
  <si>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</si>
  <si>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</si>
  <si>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</si>
  <si>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</si>
  <si>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</si>
  <si>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</si>
  <si>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</si>
  <si>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</si>
  <si>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</si>
  <si>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</si>
  <si>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</si>
  <si>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</si>
  <si>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</si>
  <si>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</si>
  <si>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</si>
  <si>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</si>
  <si>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</si>
  <si>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</si>
  <si>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</si>
  <si>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</si>
  <si>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</si>
  <si>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</si>
  <si>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</si>
  <si>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</si>
  <si>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</si>
  <si>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</si>
  <si>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</si>
  <si>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</si>
  <si>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</si>
  <si>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</si>
  <si>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</si>
  <si>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</si>
  <si>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</si>
  <si>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</si>
  <si>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</si>
  <si>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</si>
  <si>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</si>
  <si>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</si>
  <si>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</si>
  <si>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</si>
  <si>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</si>
  <si>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</si>
  <si>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</si>
  <si>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</si>
  <si>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</si>
  <si>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</si>
  <si>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</si>
  <si>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</si>
  <si>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</si>
  <si>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</si>
  <si>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</si>
  <si>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</si>
  <si>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</si>
  <si>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</si>
  <si>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</si>
  <si>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</si>
  <si>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</si>
  <si>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</si>
  <si>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</si>
  <si>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</si>
  <si>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</si>
  <si>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</si>
  <si>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</si>
  <si>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</si>
  <si>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</si>
  <si>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</si>
  <si>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</si>
  <si>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</si>
  <si>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</si>
  <si>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</si>
  <si>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</si>
  <si>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</si>
  <si>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</si>
  <si>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</si>
  <si>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</si>
  <si>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</si>
  <si>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</si>
  <si>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</si>
  <si>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</si>
  <si>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</si>
  <si>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</si>
  <si>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</si>
  <si>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</si>
  <si>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</si>
  <si>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</si>
  <si>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</si>
  <si>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</si>
  <si>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</si>
  <si>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</si>
  <si>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</si>
  <si>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</si>
  <si>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</si>
  <si>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</si>
  <si>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</si>
  <si>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</si>
  <si>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</si>
  <si>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</si>
  <si>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</si>
  <si>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</si>
  <si>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</si>
  <si>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</si>
  <si>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</si>
  <si>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</si>
  <si>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</si>
  <si>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</si>
  <si>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</si>
  <si>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</si>
  <si>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</si>
  <si>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</si>
  <si>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</si>
  <si>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</si>
  <si>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</si>
  <si>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</si>
  <si>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</si>
  <si>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</si>
  <si>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</si>
  <si>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</si>
  <si>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</si>
  <si>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</si>
  <si>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</si>
  <si>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</si>
  <si>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</si>
  <si>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</si>
  <si>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</si>
  <si>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</si>
  <si>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</si>
  <si>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</si>
  <si>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</si>
  <si>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</si>
  <si>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</si>
  <si>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</si>
  <si>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</si>
  <si>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</si>
  <si>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</si>
  <si>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</si>
  <si>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</si>
  <si>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</si>
  <si>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</si>
  <si>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</si>
  <si>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</si>
  <si>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</si>
  <si>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</si>
  <si>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</si>
  <si>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</si>
  <si>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</si>
  <si>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</si>
  <si>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</si>
  <si>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</si>
  <si>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</si>
  <si>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</si>
  <si>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</si>
  <si>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</si>
  <si>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</si>
  <si>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</si>
  <si>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</si>
  <si>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</si>
  <si>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</si>
  <si>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</si>
  <si>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</si>
  <si>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</si>
  <si>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</si>
  <si>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</si>
  <si>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</si>
  <si>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</si>
  <si>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</si>
  <si>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</si>
  <si>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</si>
  <si>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</si>
  <si>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</si>
  <si>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</si>
  <si>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</si>
  <si>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</si>
  <si>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</si>
  <si>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</si>
  <si>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</si>
  <si>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</si>
  <si>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</si>
  <si>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</si>
  <si>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</si>
  <si>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</si>
  <si>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</si>
  <si>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</si>
  <si>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</si>
  <si>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</si>
  <si>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</si>
  <si>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</si>
  <si>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</si>
  <si>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</si>
  <si>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</si>
  <si>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</si>
  <si>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</si>
  <si>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</si>
  <si>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</si>
  <si>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</si>
  <si>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</si>
  <si>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</si>
  <si>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</si>
  <si>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</si>
  <si>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</si>
  <si>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</si>
  <si>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</si>
  <si>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</si>
  <si>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</si>
  <si>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</si>
  <si>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</si>
  <si>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</si>
  <si>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</si>
  <si>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</si>
  <si>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</si>
  <si>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</si>
  <si>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</si>
  <si>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</si>
  <si>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</si>
  <si>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</si>
  <si>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</si>
  <si>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</si>
  <si>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</si>
  <si>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</si>
  <si>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</si>
  <si>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</si>
  <si>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</si>
  <si>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</si>
  <si>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</si>
  <si>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</si>
  <si>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</si>
  <si>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</si>
  <si>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</si>
  <si>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</si>
  <si>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</si>
  <si>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</si>
  <si>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</si>
  <si>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</si>
  <si>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</si>
  <si>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</si>
  <si>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</si>
  <si>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</si>
  <si>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</si>
  <si>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</si>
  <si>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</si>
  <si>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</si>
  <si>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</si>
  <si>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</si>
  <si>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</si>
  <si>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</si>
  <si>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</si>
  <si>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</si>
  <si>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</si>
  <si>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</si>
  <si>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</si>
  <si>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</si>
  <si>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</si>
  <si>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</si>
  <si>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</si>
  <si>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</si>
  <si>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</si>
  <si>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</si>
  <si>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</si>
  <si>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</si>
  <si>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</si>
  <si>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</si>
  <si>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</si>
  <si>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</si>
  <si>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</si>
  <si>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</si>
  <si>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</si>
  <si>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</si>
  <si>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</si>
  <si>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</si>
  <si>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</si>
  <si>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</si>
  <si>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</si>
  <si>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</si>
  <si>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</si>
  <si>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</si>
  <si>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</si>
  <si>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</si>
  <si>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</si>
  <si>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</si>
  <si>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</si>
  <si>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</si>
  <si>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</si>
  <si>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</si>
  <si>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</si>
  <si>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</si>
  <si>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</si>
  <si>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</si>
  <si>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</si>
  <si>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</si>
  <si>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</si>
  <si>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</si>
  <si>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</si>
  <si>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</si>
  <si>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</si>
  <si>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</si>
  <si>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</si>
  <si>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</si>
  <si>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</si>
  <si>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</si>
  <si>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</si>
  <si>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</si>
  <si>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</si>
  <si>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</si>
  <si>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</si>
  <si>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</si>
  <si>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</si>
  <si>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</si>
  <si>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</si>
  <si>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</si>
  <si>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</si>
  <si>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</si>
  <si>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</si>
  <si>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</si>
  <si>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</si>
  <si>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</si>
  <si>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</si>
  <si>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</si>
  <si>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</si>
  <si>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</si>
  <si>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</si>
  <si>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</si>
  <si>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</si>
  <si>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</si>
  <si>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</si>
  <si>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</si>
  <si>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</si>
  <si>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</si>
  <si>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</si>
  <si>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</si>
  <si>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</si>
  <si>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</si>
  <si>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</si>
  <si>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</si>
  <si>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</si>
  <si>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</si>
  <si>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</si>
  <si>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</si>
  <si>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</si>
  <si>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</si>
  <si>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</si>
  <si>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</si>
  <si>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</si>
  <si>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</si>
  <si>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</si>
  <si>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</si>
  <si>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</si>
  <si>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</si>
  <si>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</si>
  <si>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</si>
  <si>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</si>
  <si>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</si>
  <si>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</si>
  <si>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</si>
  <si>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</si>
  <si>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</si>
  <si>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</si>
  <si>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</si>
  <si>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</si>
  <si>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</si>
  <si>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</si>
  <si>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</si>
  <si>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</si>
  <si>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</si>
  <si>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</si>
  <si>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</si>
  <si>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</si>
  <si>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</si>
  <si>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</si>
  <si>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</si>
  <si>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</si>
  <si>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</si>
  <si>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</si>
  <si>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</si>
  <si>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</si>
  <si>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</si>
  <si>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</si>
  <si>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</si>
  <si>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</si>
  <si>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</si>
  <si>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</si>
  <si>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</si>
  <si>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</si>
  <si>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</si>
  <si>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</si>
  <si>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</si>
  <si>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</si>
  <si>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</si>
  <si>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</si>
  <si>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</si>
  <si>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</si>
  <si>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</si>
  <si>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</si>
  <si>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</si>
  <si>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</si>
  <si>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</si>
  <si>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</si>
  <si>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</si>
  <si>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</si>
  <si>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</si>
  <si>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</si>
  <si>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</si>
  <si>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</si>
  <si>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</si>
  <si>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</si>
  <si>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</si>
  <si>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</si>
  <si>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</si>
  <si>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</si>
  <si>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</si>
  <si>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</si>
  <si>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</si>
  <si>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</si>
  <si>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</si>
  <si>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</si>
  <si>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</si>
  <si>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</si>
  <si>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</si>
  <si>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</si>
  <si>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</si>
  <si>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</si>
  <si>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</si>
  <si>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</si>
  <si>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</si>
  <si>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</si>
  <si>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</si>
  <si>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</si>
  <si>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</si>
  <si>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</si>
  <si>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</si>
  <si>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</si>
  <si>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</si>
  <si>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</si>
  <si>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</si>
  <si>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</si>
  <si>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</si>
  <si>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</si>
  <si>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</si>
  <si>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</si>
  <si>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</si>
  <si>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</si>
  <si>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</si>
  <si>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</si>
  <si>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</si>
  <si>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</si>
  <si>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</si>
  <si>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</si>
  <si>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</si>
  <si>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</si>
  <si>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</si>
  <si>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</si>
  <si>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</si>
  <si>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</si>
  <si>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</si>
  <si>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</si>
  <si>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</si>
  <si>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</si>
  <si>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</si>
  <si>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</si>
  <si>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</si>
  <si>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</si>
  <si>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</si>
  <si>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</si>
  <si>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</si>
  <si>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</si>
  <si>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</si>
  <si>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</si>
  <si>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</si>
  <si>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</si>
  <si>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</si>
  <si>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</si>
  <si>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</si>
  <si>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</si>
  <si>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</si>
  <si>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</si>
  <si>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</si>
  <si>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</si>
  <si>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</si>
  <si>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</si>
  <si>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</si>
  <si>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</si>
  <si>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</si>
  <si>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</si>
  <si>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</si>
  <si>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</si>
  <si>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</si>
  <si>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</si>
  <si>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</si>
  <si>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</si>
  <si>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</si>
  <si>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</si>
  <si>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</si>
  <si>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</si>
  <si>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</si>
  <si>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</si>
  <si>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</si>
  <si>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</si>
  <si>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</si>
  <si>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</si>
  <si>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</si>
  <si>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</si>
  <si>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</si>
  <si>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</si>
  <si>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</si>
  <si>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</si>
  <si>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</si>
  <si>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</si>
  <si>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</si>
  <si>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</si>
  <si>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</si>
  <si>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</si>
  <si>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</si>
  <si>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</si>
  <si>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</si>
  <si>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</si>
  <si>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</si>
  <si>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</si>
  <si>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</si>
  <si>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</si>
  <si>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</si>
  <si>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</si>
  <si>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</si>
  <si>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</si>
  <si>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</si>
  <si>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</si>
  <si>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</si>
  <si>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</si>
  <si>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</si>
  <si>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</si>
  <si>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</si>
  <si>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</si>
  <si>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</si>
  <si>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</si>
  <si>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</si>
  <si>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</si>
  <si>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</si>
  <si>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</si>
  <si>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</si>
  <si>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</si>
  <si>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</si>
  <si>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</si>
  <si>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</si>
  <si>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</si>
  <si>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</si>
  <si>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</si>
  <si>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</si>
  <si>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</si>
  <si>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</si>
  <si>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</si>
  <si>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</si>
  <si>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</si>
  <si>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</si>
  <si>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</si>
  <si>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</si>
  <si>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</si>
  <si>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</si>
  <si>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</si>
  <si>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</si>
  <si>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</si>
  <si>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</si>
  <si>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</si>
  <si>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</si>
  <si>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</si>
  <si>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</si>
  <si>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</si>
  <si>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</si>
  <si>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</si>
  <si>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</si>
  <si>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</si>
  <si>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</si>
  <si>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</si>
  <si>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</si>
  <si>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</si>
  <si>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</si>
  <si>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</si>
  <si>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</si>
  <si>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</si>
  <si>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</si>
  <si>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</si>
  <si>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</si>
  <si>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</si>
  <si>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</si>
  <si>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</si>
  <si>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</si>
  <si>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</si>
  <si>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</si>
  <si>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</si>
  <si>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</si>
  <si>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</si>
  <si>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</si>
  <si>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</si>
  <si>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</si>
  <si>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</si>
  <si>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</si>
  <si>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</si>
  <si>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</si>
  <si>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</si>
  <si>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</si>
  <si>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</si>
  <si>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</si>
  <si>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</si>
  <si>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</si>
  <si>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</si>
  <si>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</si>
  <si>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</si>
  <si>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</si>
  <si>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</si>
  <si>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</si>
  <si>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</si>
  <si>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</si>
  <si>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</si>
  <si>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</si>
  <si>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</si>
  <si>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</si>
  <si>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</si>
  <si>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</si>
  <si>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</si>
  <si>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</si>
  <si>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</si>
  <si>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</si>
  <si>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</si>
  <si>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</si>
  <si>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</si>
  <si>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</si>
  <si>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</si>
  <si>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</si>
  <si>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</si>
  <si>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</si>
  <si>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</si>
  <si>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</si>
  <si>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</si>
  <si>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</si>
  <si>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</si>
  <si>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</si>
  <si>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</si>
  <si>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</si>
  <si>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</si>
  <si>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</si>
  <si>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</si>
  <si>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</si>
  <si>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</si>
  <si>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</si>
  <si>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</si>
  <si>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</si>
  <si>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</si>
  <si>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</si>
  <si>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</si>
  <si>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</si>
  <si>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</si>
  <si>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</si>
  <si>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</si>
  <si>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</si>
  <si>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</si>
  <si>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</si>
  <si>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</si>
  <si>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</si>
  <si>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</si>
  <si>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</si>
  <si>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</si>
  <si>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</si>
  <si>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</si>
  <si>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</si>
  <si>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</si>
  <si>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</si>
  <si>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</si>
  <si>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</si>
  <si>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</si>
  <si>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</si>
  <si>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</si>
  <si>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</si>
  <si>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</si>
  <si>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</si>
  <si>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</si>
  <si>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</si>
  <si>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</si>
  <si>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</si>
  <si>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</si>
  <si>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</si>
  <si>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</si>
  <si>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</si>
  <si>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</si>
  <si>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</si>
  <si>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</si>
  <si>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</si>
  <si>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</si>
  <si>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</si>
  <si>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</si>
  <si>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</si>
  <si>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</si>
  <si>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</si>
  <si>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</si>
  <si>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</si>
  <si>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</si>
  <si>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</si>
  <si>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</si>
  <si>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</si>
  <si>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</si>
  <si>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</si>
  <si>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</si>
  <si>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</si>
  <si>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</si>
  <si>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</si>
  <si>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</si>
  <si>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</si>
  <si>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</si>
  <si>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</si>
  <si>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</si>
  <si>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</si>
  <si>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</si>
  <si>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</si>
  <si>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</si>
  <si>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</si>
  <si>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</si>
  <si>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</si>
  <si>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</si>
  <si>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</si>
  <si>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</si>
  <si>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</si>
  <si>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</si>
  <si>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</si>
  <si>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</si>
  <si>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</si>
  <si>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</si>
  <si>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</si>
  <si>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</si>
  <si>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</si>
  <si>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</si>
  <si>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</si>
  <si>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</si>
  <si>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</si>
  <si>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</si>
  <si>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</si>
  <si>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</si>
  <si>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</si>
  <si>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</si>
  <si>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</si>
  <si>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</si>
  <si>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</si>
  <si>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</si>
  <si>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</si>
  <si>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</si>
  <si>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</si>
  <si>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</si>
  <si>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</si>
  <si>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</si>
  <si>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</si>
  <si>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</si>
  <si>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</si>
  <si>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</si>
  <si>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</si>
  <si>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</si>
  <si>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</si>
  <si>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</si>
  <si>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</si>
  <si>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</si>
  <si>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</si>
  <si>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</si>
  <si>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</si>
  <si>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</si>
  <si>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</si>
  <si>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</si>
  <si>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</si>
  <si>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</si>
  <si>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</si>
  <si>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</si>
  <si>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</si>
  <si>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</si>
  <si>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</si>
  <si>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</si>
  <si>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</si>
  <si>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</si>
  <si>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</si>
  <si>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</si>
  <si>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</si>
  <si>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</si>
  <si>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</si>
  <si>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</si>
  <si>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</si>
  <si>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</si>
  <si>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</si>
  <si>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</si>
  <si>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</si>
  <si>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</si>
  <si>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</si>
  <si>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</si>
  <si>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</si>
  <si>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</si>
  <si>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</si>
  <si>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</si>
  <si>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</si>
  <si>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</si>
  <si>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</si>
  <si>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</si>
  <si>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</si>
  <si>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</si>
  <si>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</si>
  <si>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</si>
  <si>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</si>
  <si>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</si>
  <si>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</si>
  <si>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</si>
  <si>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</si>
  <si>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</si>
  <si>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</si>
  <si>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</si>
  <si>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</si>
  <si>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</si>
  <si>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</si>
  <si>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</si>
  <si>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</si>
  <si>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</si>
  <si>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</si>
  <si>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</si>
  <si>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</si>
  <si>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</si>
  <si>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</si>
  <si>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</si>
  <si>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</si>
  <si>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</si>
  <si>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</si>
  <si>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</si>
  <si>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</si>
  <si>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</si>
  <si>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</si>
  <si>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</si>
  <si>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</si>
  <si>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</si>
  <si>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</si>
  <si>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</si>
  <si>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</si>
  <si>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</si>
  <si>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</si>
  <si>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</si>
  <si>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</si>
  <si>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</si>
  <si>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</si>
  <si>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</si>
  <si>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</si>
  <si>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</si>
  <si>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</si>
  <si>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</si>
  <si>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</si>
  <si>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</si>
  <si>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</si>
  <si>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</si>
  <si>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</si>
  <si>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</si>
  <si>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</si>
  <si>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</si>
  <si>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</si>
  <si>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</si>
  <si>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</si>
  <si>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</si>
  <si>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</si>
  <si>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</si>
  <si>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</si>
  <si>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</si>
  <si>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</si>
  <si>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</si>
  <si>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</si>
  <si>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</si>
  <si>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</si>
  <si>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</si>
  <si>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</si>
  <si>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</si>
  <si>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</si>
  <si>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</si>
  <si>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</si>
  <si>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</si>
  <si>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</si>
  <si>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</si>
  <si>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</si>
  <si>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</si>
  <si>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</si>
  <si>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</si>
  <si>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</si>
  <si>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</si>
  <si>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</si>
  <si>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</si>
  <si>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</si>
  <si>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</si>
  <si>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</si>
  <si>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</si>
  <si>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</si>
  <si>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</si>
  <si>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</si>
  <si>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</si>
  <si>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</si>
  <si>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</si>
  <si>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</si>
  <si>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</si>
  <si>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</si>
  <si>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</si>
  <si>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</si>
  <si>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</si>
  <si>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</si>
  <si>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</si>
  <si>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</si>
  <si>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</si>
  <si>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</si>
  <si>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</si>
  <si>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</si>
  <si>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</si>
  <si>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</si>
  <si>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</si>
  <si>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</si>
  <si>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</si>
  <si>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</si>
  <si>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</si>
  <si>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</si>
  <si>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</si>
  <si>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</si>
  <si>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</si>
  <si>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</si>
  <si>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</si>
  <si>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</si>
  <si>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</si>
  <si>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</si>
  <si>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</si>
  <si>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</si>
  <si>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</si>
  <si>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</si>
  <si>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</si>
  <si>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</si>
  <si>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</si>
  <si>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</si>
  <si>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</si>
  <si>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</si>
  <si>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</si>
  <si>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</si>
  <si>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</si>
  <si>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</si>
  <si>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</si>
  <si>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</si>
  <si>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</si>
  <si>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</si>
  <si>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</si>
  <si>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</si>
  <si>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</si>
  <si>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</si>
  <si>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</si>
  <si>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</si>
  <si>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</si>
  <si>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</si>
  <si>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</si>
  <si>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</si>
  <si>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</si>
  <si>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</si>
  <si>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</si>
  <si>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</si>
  <si>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</si>
  <si>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</si>
  <si>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</si>
  <si>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</si>
  <si>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</si>
  <si>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</si>
  <si>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</si>
  <si>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</si>
  <si>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</si>
  <si>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</si>
  <si>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</si>
  <si>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</si>
  <si>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</si>
  <si>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</si>
  <si>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</si>
  <si>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</si>
  <si>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</si>
  <si>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</si>
  <si>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</si>
  <si>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</si>
  <si>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</si>
  <si>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</si>
  <si>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</si>
  <si>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</si>
  <si>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</si>
  <si>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</si>
  <si>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</si>
  <si>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</si>
  <si>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</si>
  <si>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</si>
  <si>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</si>
  <si>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</si>
  <si>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</si>
  <si>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</si>
  <si>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</si>
  <si>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</si>
  <si>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</si>
  <si>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</si>
  <si>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</si>
  <si>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</si>
  <si>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</si>
  <si>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</si>
  <si>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</si>
  <si>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</si>
  <si>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</si>
  <si>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</si>
  <si>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</si>
  <si>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</si>
  <si>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</si>
  <si>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</si>
  <si>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</si>
  <si>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</si>
  <si>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</si>
  <si>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</si>
  <si>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</si>
  <si>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</si>
  <si>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</si>
  <si>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</si>
  <si>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</si>
  <si>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</si>
  <si>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</si>
  <si>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</si>
  <si>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</si>
  <si>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</si>
  <si>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</si>
  <si>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</si>
  <si>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</si>
  <si>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</si>
  <si>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</si>
  <si>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</si>
  <si>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</si>
  <si>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</si>
  <si>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</si>
  <si>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</si>
  <si>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</si>
  <si>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</si>
  <si>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</si>
  <si>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</si>
  <si>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</si>
  <si>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</si>
  <si>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</si>
  <si>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</si>
  <si>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</si>
  <si>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</si>
  <si>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</si>
  <si>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</si>
  <si>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</si>
  <si>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</si>
  <si>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</si>
  <si>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</si>
  <si>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</si>
  <si>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</si>
  <si>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</si>
  <si>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</si>
  <si>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</si>
  <si>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</si>
  <si>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</si>
  <si>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</si>
  <si>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</si>
  <si>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</si>
  <si>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</si>
  <si>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</si>
  <si>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</si>
  <si>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</si>
  <si>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</si>
  <si>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</si>
  <si>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</si>
  <si>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</si>
  <si>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</si>
  <si>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</si>
  <si>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</si>
  <si>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</si>
  <si>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</si>
  <si>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</si>
  <si>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</si>
  <si>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</si>
  <si>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</si>
  <si>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</si>
  <si>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</si>
  <si>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</si>
  <si>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</si>
  <si>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</si>
  <si>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</si>
  <si>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</si>
  <si>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</si>
  <si>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</si>
  <si>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</si>
  <si>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</si>
  <si>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</si>
  <si>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</si>
  <si>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</si>
  <si>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</si>
  <si>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</si>
  <si>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</si>
  <si>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</si>
  <si>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</si>
  <si>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</si>
  <si>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</si>
  <si>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</si>
  <si>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</si>
  <si>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</si>
  <si>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</si>
  <si>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</si>
  <si>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</si>
  <si>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</si>
  <si>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</si>
  <si>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</si>
  <si>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</si>
  <si>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</si>
  <si>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</si>
  <si>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</si>
  <si>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</si>
  <si>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</si>
  <si>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</si>
  <si>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</si>
  <si>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</si>
  <si>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</si>
  <si>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</si>
  <si>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</si>
  <si>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</si>
  <si>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</si>
  <si>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</si>
  <si>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</si>
  <si>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</si>
  <si>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</si>
  <si>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</si>
  <si>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</si>
  <si>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</si>
  <si>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</si>
  <si>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</si>
  <si>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</si>
  <si>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</si>
  <si>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</si>
  <si>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</si>
  <si>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</si>
  <si>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</si>
  <si>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</si>
  <si>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</si>
  <si>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</si>
  <si>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</si>
  <si>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</si>
  <si>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</si>
  <si>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</si>
  <si>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</si>
  <si>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</si>
  <si>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</si>
  <si>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</si>
  <si>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</si>
  <si>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</si>
  <si>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</si>
  <si>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</si>
  <si>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</si>
  <si>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</si>
  <si>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</si>
  <si>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</si>
  <si>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</si>
  <si>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</si>
  <si>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</si>
  <si>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</si>
  <si>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</si>
  <si>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</si>
  <si>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</si>
  <si>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</si>
  <si>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</si>
  <si>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</si>
  <si>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</si>
  <si>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</si>
  <si>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</si>
  <si>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</si>
  <si>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</si>
  <si>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</si>
  <si>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</si>
  <si>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</si>
  <si>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</si>
  <si>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</si>
  <si>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</si>
  <si>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</si>
  <si>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</si>
  <si>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</si>
  <si>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</si>
  <si>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</si>
  <si>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</si>
  <si>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</si>
  <si>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</si>
  <si>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</si>
  <si>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</si>
  <si>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</si>
  <si>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</si>
  <si>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</si>
  <si>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</si>
  <si>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</si>
  <si>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</si>
  <si>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</si>
  <si>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</si>
  <si>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</si>
  <si>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</si>
  <si>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</si>
  <si>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</si>
  <si>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</si>
  <si>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</si>
  <si>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</si>
  <si>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</si>
  <si>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</si>
  <si>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</si>
  <si>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</si>
  <si>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</si>
  <si>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</si>
  <si>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</si>
  <si>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</si>
  <si>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</si>
  <si>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</si>
  <si>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</si>
  <si>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</si>
  <si>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</si>
  <si>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</si>
  <si>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</si>
  <si>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</si>
  <si>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</si>
  <si>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</si>
  <si>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</si>
  <si>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</si>
  <si>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</si>
  <si>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</si>
  <si>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</si>
  <si>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</si>
  <si>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</si>
  <si>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</si>
  <si>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</si>
  <si>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</si>
  <si>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</si>
  <si>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</si>
  <si>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</si>
  <si>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</si>
  <si>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</si>
  <si>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</si>
  <si>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</si>
  <si>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</si>
  <si>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</si>
  <si>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</si>
  <si>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</si>
  <si>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</si>
  <si>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</si>
  <si>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</si>
  <si>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</si>
  <si>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</si>
  <si>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</si>
  <si>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</si>
  <si>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</si>
  <si>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</si>
  <si>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</si>
  <si>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</si>
  <si>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</si>
  <si>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</si>
  <si>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</si>
  <si>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</si>
  <si>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</si>
  <si>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</si>
  <si>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</si>
  <si>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</si>
  <si>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</si>
  <si>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</si>
  <si>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</si>
  <si>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</si>
  <si>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</si>
  <si>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</si>
  <si>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</si>
  <si>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</si>
  <si>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</si>
  <si>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</si>
  <si>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</si>
  <si>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</si>
  <si>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</si>
  <si>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</si>
  <si>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</si>
  <si>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</si>
  <si>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</si>
  <si>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</si>
  <si>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</si>
  <si>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</si>
  <si>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</si>
  <si>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</si>
  <si>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</si>
  <si>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</si>
  <si>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</si>
  <si>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</si>
  <si>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</si>
  <si>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</si>
  <si>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</si>
  <si>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</si>
  <si>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</si>
  <si>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</si>
  <si>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</si>
  <si>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</si>
  <si>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</si>
  <si>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</si>
  <si>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</si>
  <si>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</si>
  <si>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</si>
  <si>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</si>
  <si>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</si>
  <si>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</si>
  <si>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</si>
  <si>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</si>
  <si>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</si>
  <si>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</si>
  <si>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</si>
  <si>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</si>
  <si>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</si>
  <si>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</si>
  <si>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</si>
  <si>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</si>
  <si>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</si>
  <si>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</si>
  <si>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</si>
  <si>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</si>
  <si>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</si>
  <si>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</si>
  <si>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</si>
  <si>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</si>
  <si>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</si>
  <si>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</si>
  <si>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</si>
  <si>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</si>
  <si>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</si>
  <si>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</si>
  <si>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</si>
  <si>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</si>
  <si>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</si>
  <si>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</si>
  <si>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</si>
  <si>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</si>
  <si>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</si>
  <si>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</si>
  <si>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</si>
  <si>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</si>
  <si>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</si>
  <si>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</si>
  <si>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</si>
  <si>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</si>
  <si>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</si>
  <si>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</si>
  <si>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</si>
  <si>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</si>
  <si>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</si>
  <si>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</si>
  <si>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</si>
  <si>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</si>
  <si>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</si>
  <si>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</si>
  <si>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</si>
  <si>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</si>
  <si>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</si>
  <si>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</si>
  <si>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</si>
  <si>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</si>
  <si>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</si>
  <si>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</si>
  <si>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</si>
  <si>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</si>
  <si>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</si>
  <si>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</si>
  <si>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</si>
  <si>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</si>
  <si>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</si>
  <si>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</si>
  <si>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</si>
  <si>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</si>
  <si>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</si>
  <si>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</si>
  <si>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</si>
  <si>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</si>
  <si>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</si>
  <si>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</si>
  <si>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</si>
  <si>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</si>
  <si>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</si>
  <si>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</si>
  <si>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</si>
  <si>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</si>
  <si>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</si>
  <si>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</si>
  <si>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</si>
  <si>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</si>
  <si>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</si>
  <si>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</si>
  <si>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</si>
  <si>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</si>
  <si>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</si>
  <si>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</si>
  <si>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</si>
  <si>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</si>
  <si>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</si>
  <si>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</si>
  <si>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</si>
  <si>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</si>
  <si>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</si>
  <si>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</si>
  <si>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</si>
  <si>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</si>
  <si>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</si>
  <si>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</si>
  <si>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</si>
  <si>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</si>
  <si>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</si>
  <si>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</si>
  <si>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</si>
  <si>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</si>
  <si>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</si>
  <si>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</si>
  <si>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</si>
  <si>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</si>
  <si>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</si>
  <si>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</si>
  <si>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</si>
  <si>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</si>
  <si>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</si>
  <si>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</si>
  <si>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</si>
  <si>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</si>
  <si>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</si>
  <si>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</si>
  <si>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</si>
  <si>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</si>
  <si>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</si>
  <si>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</si>
  <si>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</si>
  <si>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</si>
  <si>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</si>
  <si>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</si>
  <si>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</si>
  <si>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</si>
  <si>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</si>
  <si>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</si>
  <si>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</si>
  <si>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</si>
  <si>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</si>
  <si>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</si>
  <si>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</si>
  <si>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</si>
  <si>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</si>
  <si>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</si>
  <si>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</si>
  <si>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</si>
  <si>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</si>
  <si>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</si>
  <si>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</si>
  <si>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</si>
  <si>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</si>
  <si>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</si>
  <si>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</si>
  <si>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</si>
  <si>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</si>
  <si>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</si>
  <si>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</si>
  <si>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</si>
  <si>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</si>
  <si>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</si>
  <si>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</si>
  <si>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</si>
  <si>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</si>
  <si>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</si>
  <si>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</si>
  <si>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</si>
  <si>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</si>
  <si>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</si>
  <si>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</si>
  <si>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</si>
  <si>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</si>
  <si>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</si>
  <si>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</si>
  <si>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</si>
  <si>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</si>
  <si>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</si>
  <si>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</si>
  <si>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</si>
  <si>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</si>
  <si>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</si>
  <si>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</si>
  <si>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</si>
  <si>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</si>
  <si>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</si>
  <si>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</si>
  <si>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</si>
  <si>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</si>
  <si>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</si>
  <si>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</si>
  <si>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</si>
  <si>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</si>
  <si>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</si>
  <si>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</si>
  <si>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</si>
  <si>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</si>
  <si>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</si>
  <si>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</si>
  <si>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</si>
  <si>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</si>
  <si>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</si>
  <si>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</si>
  <si>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</si>
  <si>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</si>
  <si>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</si>
  <si>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</si>
  <si>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</si>
  <si>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</si>
  <si>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</si>
  <si>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</si>
  <si>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</si>
  <si>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</si>
  <si>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</si>
  <si>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</si>
  <si>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</si>
  <si>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</si>
  <si>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</si>
  <si>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</si>
  <si>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</si>
  <si>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</si>
  <si>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</si>
  <si>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</si>
  <si>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</si>
  <si>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</si>
  <si>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</si>
  <si>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</si>
  <si>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</si>
  <si>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</si>
  <si>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</si>
  <si>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</si>
  <si>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</si>
  <si>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</si>
  <si>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</si>
  <si>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</si>
  <si>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</si>
  <si>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</si>
  <si>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</si>
  <si>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</si>
  <si>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</si>
  <si>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</si>
  <si>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</si>
  <si>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</si>
  <si>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</si>
  <si>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</si>
  <si>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</si>
  <si>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</si>
  <si>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</si>
  <si>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</si>
  <si>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</si>
  <si>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</si>
  <si>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</si>
  <si>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</si>
  <si>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</si>
  <si>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</si>
  <si>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</si>
  <si>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</si>
  <si>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</si>
  <si>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</si>
  <si>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</si>
  <si>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</si>
  <si>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</si>
  <si>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</si>
  <si>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</si>
  <si>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</si>
  <si>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</si>
  <si>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</si>
  <si>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</si>
  <si>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</si>
  <si>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</si>
  <si>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</si>
  <si>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</si>
  <si>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</si>
  <si>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</si>
  <si>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</si>
  <si>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</si>
  <si>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</si>
  <si>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</si>
  <si>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</si>
  <si>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</si>
  <si>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</si>
  <si>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</si>
  <si>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</si>
  <si>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</si>
  <si>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</si>
  <si>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</si>
  <si>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</si>
  <si>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</si>
  <si>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</si>
  <si>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</si>
  <si>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</si>
  <si>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</si>
  <si>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</si>
  <si>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</si>
  <si>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</si>
  <si>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</si>
  <si>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</si>
  <si>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</si>
  <si>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</si>
  <si>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</si>
  <si>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</si>
  <si>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</si>
  <si>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</si>
  <si>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</si>
  <si>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</si>
  <si>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</si>
  <si>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</si>
  <si>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</si>
  <si>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</si>
  <si>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</si>
  <si>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</si>
  <si>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</si>
  <si>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</si>
  <si>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</si>
  <si>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</si>
  <si>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</si>
  <si>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</si>
  <si>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</si>
  <si>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</si>
  <si>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</si>
  <si>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</si>
  <si>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</si>
  <si>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</si>
  <si>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</si>
  <si>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</si>
  <si>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</si>
  <si>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</si>
  <si>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</si>
  <si>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</si>
  <si>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</si>
  <si>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</si>
  <si>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</si>
  <si>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</si>
  <si>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</si>
  <si>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</si>
  <si>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</si>
  <si>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</si>
  <si>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</si>
  <si>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</si>
  <si>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</si>
  <si>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</si>
  <si>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</si>
  <si>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</si>
  <si>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</si>
  <si>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</si>
  <si>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</si>
  <si>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</si>
  <si>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</si>
  <si>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</si>
  <si>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</si>
  <si>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</si>
  <si>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</si>
  <si>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</si>
  <si>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</si>
  <si>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</si>
  <si>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</si>
  <si>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</si>
  <si>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</si>
  <si>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</si>
  <si>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</si>
  <si>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</si>
  <si>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</si>
  <si>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</si>
  <si>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</si>
  <si>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</si>
  <si>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</si>
  <si>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</si>
  <si>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</si>
  <si>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</si>
  <si>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</si>
  <si>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</si>
  <si>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</si>
  <si>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</si>
  <si>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</si>
  <si>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</si>
  <si>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</si>
  <si>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</si>
  <si>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</si>
  <si>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</si>
  <si>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</si>
  <si>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</si>
  <si>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</si>
  <si>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</si>
  <si>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</si>
  <si>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</si>
  <si>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</si>
  <si>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</si>
  <si>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</si>
  <si>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</si>
  <si>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</si>
  <si>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</si>
  <si>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</si>
  <si>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</si>
  <si>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</si>
  <si>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</si>
  <si>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</si>
  <si>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</si>
  <si>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</si>
  <si>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</si>
  <si>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</si>
  <si>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</si>
  <si>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</si>
  <si>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</si>
  <si>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</si>
  <si>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</si>
  <si>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</si>
  <si>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</si>
  <si>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</si>
  <si>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</si>
  <si>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</si>
  <si>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</si>
  <si>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</si>
  <si>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</si>
  <si>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</si>
  <si>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</si>
  <si>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</si>
  <si>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</si>
  <si>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</si>
  <si>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</si>
  <si>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</si>
  <si>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</si>
  <si>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</si>
  <si>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</si>
  <si>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</si>
  <si>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</si>
  <si>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</si>
  <si>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</si>
  <si>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</si>
  <si>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</si>
  <si>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</si>
  <si>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</si>
  <si>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</si>
  <si>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</si>
  <si>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</si>
  <si>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</si>
  <si>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</si>
  <si>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</si>
  <si>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</si>
  <si>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</si>
  <si>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</si>
  <si>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</si>
  <si>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</si>
  <si>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</si>
  <si>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</si>
  <si>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</si>
  <si>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</si>
  <si>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</si>
  <si>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</si>
  <si>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</si>
  <si>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</si>
  <si>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</si>
  <si>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</si>
  <si>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</si>
  <si>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</si>
  <si>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</si>
  <si>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</si>
  <si>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</si>
  <si>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</si>
  <si>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</si>
  <si>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</si>
  <si>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</si>
  <si>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</si>
  <si>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</si>
  <si>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</si>
  <si>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</si>
  <si>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</si>
  <si>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</si>
  <si>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</si>
  <si>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</si>
  <si>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</si>
  <si>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</si>
  <si>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</si>
  <si>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</si>
  <si>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</si>
  <si>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</si>
  <si>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</si>
  <si>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</si>
  <si>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</si>
  <si>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</si>
  <si>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</si>
  <si>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</si>
  <si>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</si>
  <si>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</si>
  <si>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</si>
  <si>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</si>
  <si>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</si>
  <si>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</si>
  <si>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</si>
  <si>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</si>
  <si>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</si>
  <si>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</si>
  <si>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</si>
  <si>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</si>
  <si>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</si>
  <si>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</si>
  <si>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</si>
  <si>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</si>
  <si>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</si>
  <si>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</si>
  <si>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</si>
  <si>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</si>
  <si>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</si>
  <si>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</si>
  <si>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</si>
  <si>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</si>
  <si>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</si>
  <si>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</si>
  <si>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</si>
  <si>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</si>
  <si>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</si>
  <si>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</si>
  <si>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</si>
  <si>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</si>
  <si>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</si>
  <si>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</si>
  <si>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</si>
  <si>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</si>
  <si>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</si>
  <si>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</si>
  <si>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</si>
  <si>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</si>
  <si>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</si>
  <si>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</si>
  <si>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</si>
  <si>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</si>
  <si>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</si>
  <si>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</si>
  <si>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</si>
  <si>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</si>
  <si>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</si>
  <si>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</si>
  <si>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</si>
  <si>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</si>
  <si>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</si>
  <si>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</si>
  <si>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</si>
  <si>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</si>
  <si>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</si>
  <si>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</si>
  <si>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</si>
  <si>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</si>
  <si>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</si>
  <si>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</si>
  <si>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</si>
  <si>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</si>
  <si>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</si>
  <si>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</si>
  <si>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</si>
  <si>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</si>
  <si>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</si>
  <si>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</si>
  <si>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</si>
  <si>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</si>
  <si>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</si>
  <si>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</si>
  <si>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</si>
  <si>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</si>
  <si>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</si>
  <si>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</si>
  <si>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</si>
  <si>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</si>
  <si>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</si>
  <si>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</si>
  <si>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</si>
  <si>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</si>
  <si>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</si>
  <si>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</si>
  <si>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</si>
  <si>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</si>
  <si>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</si>
  <si>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</si>
  <si>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</si>
  <si>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</si>
  <si>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</si>
  <si>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</si>
  <si>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</si>
  <si>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</si>
  <si>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</si>
  <si>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</si>
  <si>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</si>
  <si>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</si>
  <si>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</si>
  <si>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</si>
  <si>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</si>
  <si>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</si>
  <si>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</si>
  <si>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</si>
  <si>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</si>
  <si>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</si>
  <si>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</si>
  <si>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</si>
  <si>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</si>
  <si>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</si>
  <si>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</si>
  <si>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</si>
  <si>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</si>
  <si>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</si>
  <si>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</si>
  <si>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</si>
  <si>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</si>
  <si>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</si>
  <si>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</si>
  <si>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</si>
  <si>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</si>
  <si>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</si>
  <si>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</si>
  <si>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</si>
  <si>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</si>
  <si>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</si>
  <si>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</si>
  <si>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</si>
  <si>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</si>
  <si>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</si>
  <si>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</si>
  <si>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</si>
  <si>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</si>
  <si>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</si>
  <si>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</si>
  <si>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</si>
  <si>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</si>
  <si>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</si>
  <si>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</si>
  <si>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</si>
  <si>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</si>
  <si>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</si>
  <si>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</si>
  <si>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</si>
  <si>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</si>
  <si>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</si>
  <si>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</si>
  <si>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</si>
  <si>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</si>
  <si>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</si>
  <si>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</si>
  <si>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</si>
  <si>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</si>
  <si>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</si>
  <si>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</si>
  <si>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</si>
  <si>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</si>
  <si>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</si>
  <si>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</si>
  <si>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</si>
  <si>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</si>
  <si>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</si>
  <si>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</si>
  <si>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</si>
  <si>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</si>
  <si>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</si>
  <si>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</si>
  <si>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</si>
  <si>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</si>
  <si>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</si>
  <si>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</si>
  <si>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</si>
  <si>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</si>
  <si>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</si>
  <si>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</si>
  <si>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</si>
  <si>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</si>
  <si>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</si>
  <si>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</si>
  <si>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</si>
  <si>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</si>
  <si>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</si>
  <si>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</si>
  <si>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</si>
  <si>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</si>
  <si>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</si>
  <si>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</si>
  <si>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</si>
  <si>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</si>
  <si>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</si>
  <si>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</si>
  <si>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</si>
  <si>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</si>
  <si>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</si>
  <si>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</si>
  <si>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</si>
  <si>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</si>
  <si>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</si>
  <si>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</si>
  <si>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</si>
  <si>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</si>
  <si>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</si>
  <si>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</si>
  <si>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</si>
  <si>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</si>
  <si>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</si>
  <si>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</si>
  <si>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</si>
  <si>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</si>
  <si>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</si>
  <si>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</si>
  <si>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</si>
  <si>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</si>
  <si>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</si>
  <si>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</si>
  <si>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</si>
  <si>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</si>
  <si>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</si>
  <si>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</si>
  <si>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</si>
  <si>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</si>
  <si>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</si>
  <si>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</si>
  <si>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</si>
  <si>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</si>
  <si>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</si>
  <si>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</si>
  <si>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</si>
  <si>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</si>
  <si>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</si>
  <si>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</si>
  <si>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</si>
  <si>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</si>
  <si>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</si>
  <si>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</si>
  <si>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</si>
  <si>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</si>
  <si>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</si>
  <si>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</si>
  <si>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</si>
  <si>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</si>
  <si>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</si>
  <si>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</si>
  <si>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</si>
  <si>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</si>
  <si>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</si>
  <si>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</si>
  <si>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</si>
  <si>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</si>
  <si>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</si>
  <si>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</si>
  <si>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</si>
  <si>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</si>
  <si>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</si>
  <si>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</si>
  <si>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</si>
  <si>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</si>
  <si>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</si>
  <si>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</si>
  <si>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</si>
  <si>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</si>
  <si>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</si>
  <si>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</si>
  <si>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</si>
  <si>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</si>
  <si>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</si>
  <si>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</si>
  <si>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</si>
  <si>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</si>
  <si>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</si>
  <si>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</si>
  <si>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</si>
  <si>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</si>
  <si>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</si>
  <si>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</si>
  <si>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</si>
  <si>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</si>
  <si>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</si>
  <si>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</si>
  <si>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</si>
  <si>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</si>
  <si>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</si>
  <si>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</si>
  <si>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</si>
  <si>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</si>
  <si>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</si>
  <si>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</si>
  <si>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</si>
  <si>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</si>
  <si>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</si>
  <si>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</si>
  <si>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</si>
  <si>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</si>
  <si>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</si>
  <si>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</si>
  <si>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</si>
  <si>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</si>
  <si>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</si>
  <si>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</si>
  <si>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</si>
  <si>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</si>
  <si>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</si>
  <si>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</si>
  <si>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</si>
  <si>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</si>
  <si>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</si>
  <si>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</si>
  <si>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</si>
  <si>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</si>
  <si>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</si>
  <si>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</si>
  <si>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</si>
  <si>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</si>
  <si>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</si>
  <si>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</si>
  <si>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</si>
  <si>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</si>
  <si>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</si>
  <si>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</si>
  <si>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</si>
  <si>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</si>
  <si>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</si>
  <si>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</si>
  <si>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</si>
  <si>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</si>
  <si>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</si>
  <si>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</si>
  <si>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</si>
  <si>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</si>
  <si>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</si>
  <si>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</si>
  <si>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</si>
  <si>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</si>
  <si>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</si>
  <si>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</si>
  <si>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</si>
  <si>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</si>
  <si>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</si>
  <si>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</si>
  <si>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</si>
  <si>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</si>
  <si>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</si>
  <si>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</si>
  <si>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</si>
  <si>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</si>
  <si>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</si>
  <si>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</si>
  <si>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</si>
  <si>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</si>
  <si>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</si>
  <si>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</si>
  <si>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</si>
  <si>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</si>
  <si>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</si>
  <si>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</si>
  <si>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</si>
  <si>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</si>
  <si>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</si>
  <si>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</si>
  <si>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</si>
  <si>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</si>
  <si>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</si>
  <si>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</si>
  <si>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</si>
  <si>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</si>
  <si>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</si>
  <si>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</si>
  <si>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</si>
  <si>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</si>
  <si>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</si>
  <si>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</si>
  <si>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</si>
  <si>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</si>
  <si>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</si>
  <si>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</si>
  <si>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</si>
  <si>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</si>
  <si>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</si>
  <si>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</si>
  <si>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</si>
  <si>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</si>
  <si>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</si>
  <si>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</si>
  <si>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</si>
  <si>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</si>
  <si>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</si>
  <si>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</si>
  <si>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</si>
  <si>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</si>
  <si>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</si>
  <si>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</si>
  <si>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</si>
  <si>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</si>
  <si>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</si>
  <si>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</si>
  <si>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</si>
  <si>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</si>
  <si>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</si>
  <si>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</si>
  <si>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</si>
  <si>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</si>
  <si>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</si>
  <si>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</si>
  <si>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</si>
  <si>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</si>
  <si>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</si>
  <si>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</si>
  <si>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</si>
  <si>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</si>
  <si>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</si>
  <si>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</si>
  <si>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</si>
  <si>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</si>
  <si>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</si>
  <si>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</si>
  <si>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</si>
  <si>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</si>
  <si>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</si>
  <si>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</si>
  <si>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</si>
  <si>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</si>
  <si>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</si>
  <si>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</si>
  <si>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</si>
  <si>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</si>
  <si>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</si>
  <si>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</si>
  <si>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</si>
  <si>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</si>
  <si>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</si>
  <si>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</si>
  <si>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</si>
  <si>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</si>
  <si>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</si>
  <si>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</si>
  <si>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</si>
  <si>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</si>
  <si>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</si>
  <si>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</si>
  <si>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</si>
  <si>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</si>
  <si>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</si>
  <si>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</si>
  <si>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</si>
  <si>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</si>
  <si>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</si>
  <si>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</si>
  <si>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</si>
  <si>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</si>
  <si>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</si>
  <si>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</si>
  <si>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</si>
  <si>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</si>
  <si>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</si>
  <si>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</si>
  <si>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</si>
  <si>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</si>
  <si>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</si>
  <si>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</si>
  <si>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</si>
  <si>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</si>
  <si>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</si>
  <si>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</si>
  <si>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</si>
  <si>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</si>
  <si>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</si>
  <si>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</si>
  <si>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</si>
  <si>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</si>
  <si>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</si>
  <si>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</si>
  <si>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</si>
  <si>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</si>
  <si>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</si>
  <si>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</si>
  <si>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</si>
  <si>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</si>
  <si>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</si>
  <si>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</si>
  <si>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</si>
  <si>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</si>
  <si>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</si>
  <si>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</si>
  <si>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</si>
  <si>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</si>
  <si>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</si>
  <si>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</si>
  <si>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</si>
  <si>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</si>
  <si>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</si>
  <si>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</si>
  <si>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</si>
  <si>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</si>
  <si>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</si>
  <si>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</si>
  <si>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</si>
  <si>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</si>
  <si>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</si>
  <si>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</si>
  <si>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</si>
  <si>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</si>
  <si>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</si>
  <si>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</si>
  <si>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</si>
  <si>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</si>
  <si>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</si>
  <si>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</si>
  <si>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</si>
  <si>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</si>
  <si>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</si>
  <si>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</si>
  <si>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</si>
  <si>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</si>
  <si>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</si>
  <si>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</si>
  <si>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</si>
  <si>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</si>
  <si>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</si>
  <si>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</si>
  <si>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</si>
  <si>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</si>
  <si>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</si>
  <si>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</si>
  <si>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</si>
  <si>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</si>
  <si>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</si>
  <si>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</si>
  <si>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</si>
  <si>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</si>
  <si>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</si>
  <si>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</si>
  <si>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</si>
  <si>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</si>
  <si>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</si>
  <si>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</si>
  <si>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</si>
  <si>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</si>
  <si>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</si>
  <si>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</si>
  <si>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</si>
  <si>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</si>
  <si>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</si>
  <si>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</si>
  <si>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</si>
  <si>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</si>
  <si>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</si>
  <si>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</si>
  <si>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</si>
  <si>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</si>
  <si>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</si>
  <si>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</si>
  <si>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</si>
  <si>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</si>
  <si>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</si>
  <si>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</si>
  <si>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</si>
  <si>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</si>
  <si>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</si>
  <si>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</si>
  <si>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</si>
  <si>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</si>
  <si>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</si>
  <si>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</si>
  <si>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</si>
  <si>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</si>
  <si>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</si>
  <si>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</si>
  <si>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</si>
  <si>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</si>
  <si>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</si>
  <si>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</si>
  <si>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</si>
  <si>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</si>
  <si>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</si>
  <si>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</si>
  <si>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</si>
  <si>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</si>
  <si>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</si>
  <si>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</si>
  <si>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</si>
  <si>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</si>
  <si>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</si>
  <si>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</si>
  <si>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</si>
  <si>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</si>
  <si>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</si>
  <si>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</si>
  <si>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</si>
  <si>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</si>
  <si>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</si>
  <si>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</si>
  <si>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</si>
  <si>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</si>
  <si>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</si>
  <si>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</si>
  <si>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</si>
  <si>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</si>
  <si>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</si>
  <si>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</si>
  <si>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</si>
  <si>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</si>
  <si>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</si>
  <si>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</si>
  <si>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</si>
  <si>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</si>
  <si>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</si>
  <si>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</si>
  <si>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</si>
  <si>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</si>
  <si>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</si>
  <si>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</si>
  <si>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</si>
  <si>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</si>
  <si>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</si>
  <si>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</si>
  <si>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</si>
  <si>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</si>
  <si>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</si>
  <si>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</si>
  <si>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</si>
  <si>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</si>
  <si>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</si>
  <si>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</si>
  <si>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</si>
  <si>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</si>
  <si>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</si>
  <si>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</si>
  <si>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</si>
  <si>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</si>
  <si>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</si>
  <si>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</si>
  <si>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</si>
  <si>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</si>
  <si>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</si>
  <si>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</si>
  <si>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</si>
  <si>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</si>
  <si>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</si>
  <si>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</si>
  <si>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</si>
  <si>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</si>
  <si>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</si>
  <si>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</si>
  <si>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</si>
  <si>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</si>
  <si>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</si>
  <si>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</si>
  <si>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</si>
  <si>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</si>
  <si>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</si>
  <si>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</si>
  <si>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</si>
  <si>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</si>
  <si>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</si>
  <si>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</si>
  <si>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</si>
  <si>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</si>
  <si>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</si>
  <si>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</si>
  <si>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</si>
  <si>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</si>
  <si>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</si>
  <si>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</si>
  <si>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</si>
  <si>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</si>
  <si>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</si>
  <si>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</si>
  <si>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</si>
  <si>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</si>
  <si>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</si>
  <si>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</si>
  <si>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</si>
  <si>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</si>
  <si>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</si>
  <si>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</si>
  <si>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</si>
  <si>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</si>
  <si>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</si>
  <si>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</si>
  <si>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</si>
  <si>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</si>
  <si>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</si>
  <si>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</si>
  <si>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</si>
  <si>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</si>
  <si>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</si>
  <si>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</si>
  <si>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</si>
  <si>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</si>
  <si>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</si>
  <si>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</si>
  <si>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</si>
  <si>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</si>
  <si>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</si>
  <si>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</si>
  <si>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</si>
  <si>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</si>
  <si>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</si>
  <si>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</si>
  <si>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</si>
  <si>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</si>
  <si>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</si>
  <si>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</si>
  <si>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</si>
  <si>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</si>
  <si>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</si>
  <si>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</si>
  <si>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</si>
  <si>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</si>
  <si>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</si>
  <si>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</si>
  <si>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</si>
  <si>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</si>
  <si>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</si>
  <si>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</si>
  <si>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</si>
  <si>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</si>
  <si>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</si>
  <si>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</si>
  <si>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</si>
  <si>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</si>
  <si>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</si>
  <si>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</si>
  <si>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</si>
  <si>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</si>
  <si>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</si>
  <si>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</si>
  <si>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</si>
  <si>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</si>
  <si>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</si>
  <si>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</si>
  <si>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</si>
  <si>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</si>
  <si>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</si>
  <si>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</si>
  <si>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</si>
  <si>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</si>
  <si>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</si>
  <si>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</si>
  <si>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</si>
  <si>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</si>
  <si>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</si>
  <si>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</si>
  <si>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</si>
  <si>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</si>
  <si>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</si>
  <si>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</si>
  <si>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</si>
  <si>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</si>
  <si>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</si>
  <si>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</si>
  <si>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</si>
  <si>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</si>
  <si>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</si>
  <si>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</si>
  <si>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</si>
  <si>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</si>
  <si>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</si>
  <si>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</si>
  <si>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</si>
  <si>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</si>
  <si>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</si>
  <si>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</si>
  <si>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</si>
  <si>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</si>
  <si>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</si>
  <si>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</si>
  <si>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</si>
  <si>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</si>
  <si>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</si>
  <si>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</si>
  <si>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</si>
  <si>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</si>
  <si>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</si>
  <si>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</si>
  <si>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</si>
  <si>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</si>
  <si>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</si>
  <si>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</si>
  <si>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</si>
  <si>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</si>
  <si>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</si>
  <si>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</si>
  <si>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</si>
  <si>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</si>
  <si>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</si>
  <si>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</si>
  <si>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</si>
  <si>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</si>
  <si>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</si>
  <si>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</si>
  <si>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</si>
  <si>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</si>
  <si>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</si>
  <si>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</si>
  <si>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</si>
  <si>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</si>
  <si>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</si>
  <si>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</si>
  <si>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</si>
  <si>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</si>
  <si>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</si>
  <si>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</si>
  <si>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</si>
  <si>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</si>
  <si>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</si>
  <si>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</si>
  <si>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</si>
  <si>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</si>
  <si>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</si>
  <si>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</si>
  <si>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</si>
  <si>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</si>
  <si>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</si>
  <si>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</si>
  <si>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</si>
  <si>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</si>
  <si>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</si>
  <si>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</si>
  <si>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</si>
  <si>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</si>
  <si>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</si>
  <si>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</si>
  <si>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</si>
  <si>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</si>
  <si>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</si>
  <si>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</si>
  <si>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</si>
  <si>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</si>
  <si>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</si>
  <si>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</si>
  <si>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</si>
  <si>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</si>
  <si>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</si>
  <si>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</si>
  <si>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</si>
  <si>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</si>
  <si>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</si>
  <si>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</si>
  <si>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</si>
  <si>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</si>
  <si>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</si>
  <si>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</si>
  <si>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</si>
  <si>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</si>
  <si>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</si>
  <si>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</si>
  <si>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</si>
  <si>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</si>
  <si>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</si>
  <si>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</si>
  <si>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</si>
  <si>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</si>
  <si>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</si>
  <si>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</si>
  <si>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</si>
  <si>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</si>
  <si>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</si>
  <si>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</si>
  <si>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</si>
  <si>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</si>
  <si>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</si>
  <si>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</si>
  <si>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</si>
  <si>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</si>
  <si>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</si>
  <si>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</si>
  <si>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</si>
  <si>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</si>
  <si>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</si>
  <si>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</si>
  <si>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</si>
  <si>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</si>
  <si>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</si>
  <si>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</si>
  <si>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</si>
  <si>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</si>
  <si>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</si>
  <si>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</si>
  <si>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</si>
  <si>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</si>
  <si>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</si>
  <si>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</si>
  <si>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</si>
  <si>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</si>
  <si>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</si>
  <si>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</si>
  <si>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</si>
  <si>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</si>
  <si>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</si>
  <si>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</si>
  <si>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</si>
  <si>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</si>
  <si>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</si>
  <si>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</si>
  <si>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</si>
  <si>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</si>
  <si>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</si>
  <si>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</si>
  <si>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</si>
  <si>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</si>
  <si>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</si>
  <si>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</si>
  <si>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</si>
  <si>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</si>
  <si>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</si>
  <si>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</si>
  <si>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</si>
  <si>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</si>
  <si>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</si>
  <si>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</si>
  <si>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</si>
  <si>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</si>
  <si>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</si>
  <si>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</si>
  <si>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</si>
  <si>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</si>
  <si>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</si>
  <si>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</si>
  <si>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</si>
  <si>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</si>
  <si>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</si>
  <si>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</si>
  <si>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</si>
  <si>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</si>
  <si>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</si>
  <si>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</si>
  <si>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</si>
  <si>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</si>
  <si>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</si>
  <si>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</si>
  <si>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</si>
  <si>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</si>
  <si>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</si>
  <si>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</si>
  <si>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</si>
  <si>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</si>
  <si>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</si>
  <si>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</si>
  <si>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</si>
  <si>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</si>
  <si>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</si>
  <si>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</si>
  <si>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</si>
  <si>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</si>
  <si>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</si>
  <si>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</si>
  <si>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</si>
  <si>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</si>
  <si>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</si>
  <si>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</si>
  <si>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</si>
  <si>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</si>
  <si>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</si>
  <si>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</si>
  <si>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</si>
  <si>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</si>
  <si>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</si>
  <si>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</si>
  <si>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</si>
  <si>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</si>
  <si>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</si>
  <si>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</si>
  <si>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</si>
  <si>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</si>
  <si>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</si>
  <si>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</si>
  <si>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</si>
  <si>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</si>
  <si>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</si>
  <si>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</si>
  <si>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</si>
  <si>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</si>
  <si>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</si>
  <si>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</si>
  <si>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</si>
  <si>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</si>
  <si>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</si>
  <si>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</si>
  <si>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</si>
  <si>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</si>
  <si>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</si>
  <si>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</si>
  <si>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</si>
  <si>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</si>
  <si>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</si>
  <si>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</si>
  <si>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</si>
  <si>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</si>
  <si>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</si>
  <si>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</si>
  <si>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</si>
  <si>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</si>
  <si>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</si>
  <si>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</si>
  <si>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</si>
  <si>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</si>
  <si>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</si>
  <si>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</si>
  <si>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</si>
  <si>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</si>
  <si>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</si>
  <si>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</si>
  <si>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</si>
  <si>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</si>
  <si>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</si>
  <si>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</si>
  <si>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</si>
  <si>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</si>
  <si>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</si>
  <si>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</si>
  <si>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</si>
  <si>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</si>
  <si>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</si>
  <si>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</si>
  <si>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</si>
  <si>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</si>
  <si>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</si>
  <si>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</si>
  <si>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</si>
  <si>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</si>
  <si>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</si>
  <si>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</si>
  <si>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</si>
  <si>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</si>
  <si>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</si>
  <si>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</si>
  <si>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</si>
  <si>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</si>
  <si>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</si>
  <si>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</si>
  <si>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</si>
  <si>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</si>
  <si>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</si>
  <si>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</si>
  <si>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</si>
  <si>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</si>
  <si>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</si>
  <si>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</si>
  <si>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</si>
  <si>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</si>
  <si>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</si>
  <si>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</si>
  <si>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</si>
  <si>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</si>
  <si>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</si>
  <si>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</si>
  <si>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</si>
  <si>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</si>
  <si>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</si>
  <si>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</si>
  <si>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</si>
  <si>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</si>
  <si>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</si>
  <si>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</si>
  <si>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</si>
  <si>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</si>
  <si>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</si>
  <si>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</si>
  <si>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</si>
  <si>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</si>
  <si>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</si>
  <si>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</si>
  <si>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</si>
  <si>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</si>
  <si>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</si>
  <si>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</si>
  <si>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</si>
  <si>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</si>
  <si>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</si>
  <si>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</si>
  <si>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</si>
  <si>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</si>
  <si>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</si>
  <si>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</si>
  <si>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</si>
  <si>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</si>
  <si>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</si>
  <si>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</si>
  <si>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</si>
  <si>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</si>
  <si>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</si>
  <si>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</si>
  <si>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</si>
  <si>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</si>
  <si>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</si>
  <si>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</si>
  <si>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</si>
  <si>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</si>
  <si>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</si>
  <si>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</si>
  <si>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</si>
  <si>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</si>
  <si>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</si>
  <si>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</si>
  <si>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</si>
  <si>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</si>
  <si>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</si>
  <si>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</si>
  <si>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</si>
  <si>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</si>
  <si>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</si>
  <si>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</si>
  <si>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</si>
  <si>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</si>
  <si>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</si>
  <si>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</si>
  <si>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</si>
  <si>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</si>
  <si>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</si>
  <si>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</si>
  <si>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</si>
  <si>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</si>
  <si>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</si>
  <si>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</si>
  <si>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</si>
  <si>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</si>
  <si>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</si>
  <si>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</si>
  <si>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</si>
  <si>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</si>
  <si>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</si>
  <si>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</si>
  <si>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</si>
  <si>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</si>
  <si>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</si>
  <si>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</si>
  <si>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</si>
  <si>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</si>
  <si>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</si>
  <si>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</si>
  <si>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</si>
  <si>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</si>
  <si>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</si>
  <si>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</si>
  <si>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</si>
  <si>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</si>
  <si>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</si>
  <si>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</si>
  <si>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</si>
  <si>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</si>
  <si>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</si>
  <si>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</si>
  <si>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</si>
  <si>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</si>
  <si>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</si>
  <si>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</si>
  <si>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</si>
  <si>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</si>
  <si>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</si>
  <si>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</si>
  <si>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</si>
  <si>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</si>
  <si>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</si>
  <si>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</si>
  <si>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</si>
  <si>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</si>
  <si>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</si>
  <si>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</si>
  <si>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</si>
  <si>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</si>
  <si>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</si>
  <si>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</si>
  <si>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</si>
  <si>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</si>
  <si>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</si>
  <si>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</si>
  <si>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</si>
  <si>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</si>
  <si>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</si>
  <si>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</si>
  <si>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</si>
  <si>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</si>
  <si>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</si>
  <si>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</si>
  <si>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</si>
  <si>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</si>
  <si>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</si>
  <si>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</si>
  <si>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</si>
  <si>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</si>
  <si>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</si>
  <si>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</si>
  <si>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</si>
  <si>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</si>
  <si>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</si>
  <si>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</si>
  <si>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</si>
  <si>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</si>
  <si>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</si>
  <si>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</si>
  <si>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</si>
  <si>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</si>
  <si>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</si>
  <si>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</si>
  <si>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</si>
  <si>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</si>
  <si>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</si>
  <si>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</si>
  <si>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</si>
  <si>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</si>
  <si>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</si>
  <si>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</si>
  <si>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</si>
  <si>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</si>
  <si>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</si>
  <si>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</si>
  <si>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</si>
  <si>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</si>
  <si>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</si>
  <si>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</si>
  <si>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</si>
  <si>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</si>
  <si>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</si>
  <si>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</si>
  <si>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</si>
  <si>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</si>
  <si>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</si>
  <si>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</si>
  <si>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</si>
  <si>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</si>
  <si>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</si>
  <si>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</si>
  <si>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</si>
  <si>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</si>
  <si>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</si>
  <si>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</si>
  <si>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</si>
  <si>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</si>
  <si>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</si>
  <si>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</si>
  <si>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</si>
  <si>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</si>
  <si>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</si>
  <si>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</si>
  <si>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</si>
  <si>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</si>
  <si>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</si>
  <si>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</si>
  <si>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</si>
  <si>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</si>
  <si>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</si>
  <si>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</si>
  <si>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</si>
  <si>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</si>
  <si>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</si>
  <si>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</si>
  <si>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</si>
  <si>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</si>
  <si>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</si>
  <si>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</si>
  <si>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</si>
  <si>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</si>
  <si>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</si>
  <si>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</si>
  <si>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</si>
  <si>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</si>
  <si>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</si>
  <si>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</si>
  <si>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</si>
  <si>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</si>
  <si>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</si>
  <si>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</si>
  <si>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</si>
  <si>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</si>
  <si>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</si>
  <si>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</si>
  <si>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</si>
  <si>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</si>
  <si>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</si>
  <si>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</si>
  <si>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</si>
  <si>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</si>
  <si>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</si>
  <si>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</si>
  <si>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</si>
  <si>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</si>
  <si>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</si>
  <si>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</si>
  <si>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</si>
  <si>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</si>
  <si>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</si>
  <si>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</si>
  <si>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</si>
  <si>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</si>
  <si>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</si>
  <si>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</si>
  <si>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</si>
  <si>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</si>
  <si>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</si>
  <si>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</si>
  <si>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</si>
  <si>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</si>
  <si>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</si>
  <si>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</si>
  <si>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</si>
  <si>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</si>
  <si>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</si>
  <si>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</si>
  <si>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</si>
  <si>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</si>
  <si>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</si>
  <si>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</si>
  <si>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</si>
  <si>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</si>
  <si>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</si>
  <si>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</si>
  <si>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</si>
  <si>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</si>
  <si>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</si>
  <si>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</si>
  <si>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</si>
  <si>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</si>
  <si>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</si>
  <si>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</si>
  <si>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</si>
  <si>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</si>
  <si>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</si>
  <si>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</si>
  <si>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</si>
  <si>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</si>
  <si>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</si>
  <si>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</si>
  <si>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</si>
  <si>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</si>
  <si>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</si>
  <si>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</si>
  <si>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</si>
  <si>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</si>
  <si>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</si>
  <si>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</si>
  <si>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</si>
  <si>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</si>
  <si>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</si>
  <si>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</si>
  <si>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</si>
  <si>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</si>
  <si>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</si>
  <si>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</si>
  <si>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</si>
  <si>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</si>
  <si>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</si>
  <si>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</si>
  <si>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</si>
  <si>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</si>
  <si>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</si>
  <si>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</si>
  <si>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</si>
  <si>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</si>
  <si>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</si>
  <si>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</si>
  <si>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</si>
  <si>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</si>
  <si>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</si>
  <si>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</si>
  <si>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</si>
  <si>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</si>
  <si>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</si>
  <si>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</si>
  <si>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</si>
  <si>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</si>
  <si>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</si>
  <si>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</si>
  <si>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</si>
  <si>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</si>
  <si>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</si>
  <si>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</si>
  <si>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</si>
  <si>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</si>
  <si>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</si>
  <si>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</si>
  <si>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</si>
  <si>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</si>
  <si>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</si>
  <si>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</si>
  <si>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</si>
  <si>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</si>
  <si>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</si>
  <si>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</si>
  <si>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</si>
  <si>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</si>
  <si>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</si>
  <si>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</si>
  <si>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</si>
  <si>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</si>
  <si>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</si>
  <si>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</si>
  <si>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</si>
  <si>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</si>
  <si>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</si>
  <si>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</si>
  <si>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</si>
  <si>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</si>
  <si>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</si>
  <si>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</si>
  <si>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</si>
  <si>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</si>
  <si>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</si>
  <si>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</si>
  <si>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</si>
  <si>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</si>
  <si>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</si>
  <si>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</si>
  <si>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</si>
  <si>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</si>
  <si>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</si>
  <si>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</si>
  <si>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</si>
  <si>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</si>
  <si>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</si>
  <si>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</si>
  <si>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</si>
  <si>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</si>
  <si>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</si>
  <si>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</si>
  <si>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</si>
  <si>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</si>
  <si>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</si>
  <si>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</si>
  <si>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</si>
  <si>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</si>
  <si>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</si>
  <si>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</si>
  <si>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</si>
  <si>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</si>
  <si>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</si>
  <si>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</si>
  <si>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</si>
  <si>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</si>
  <si>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</si>
  <si>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</si>
  <si>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</si>
  <si>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</si>
  <si>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</si>
  <si>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</si>
  <si>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</si>
  <si>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</si>
  <si>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</si>
  <si>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</si>
  <si>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</si>
  <si>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</si>
  <si>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</si>
  <si>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</si>
  <si>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</si>
  <si>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</si>
  <si>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</si>
  <si>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</si>
  <si>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</si>
  <si>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</si>
  <si>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</si>
  <si>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</si>
  <si>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</si>
  <si>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</si>
  <si>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</si>
  <si>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</si>
  <si>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</si>
  <si>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</si>
  <si>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</si>
  <si>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</si>
  <si>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</si>
  <si>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</si>
  <si>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</si>
  <si>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</si>
  <si>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</si>
  <si>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</si>
  <si>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</si>
  <si>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</si>
  <si>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</si>
  <si>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</si>
  <si>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</si>
  <si>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</si>
  <si>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</si>
  <si>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</si>
  <si>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</si>
  <si>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</si>
  <si>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</si>
  <si>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</si>
  <si>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</si>
  <si>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</si>
  <si>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</si>
  <si>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</si>
  <si>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</si>
  <si>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</si>
  <si>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</si>
  <si>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</si>
  <si>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</si>
  <si>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</si>
  <si>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</si>
  <si>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</si>
  <si>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</si>
  <si>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</si>
  <si>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</si>
  <si>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</si>
  <si>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</si>
  <si>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</si>
  <si>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</si>
  <si>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</si>
  <si>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</si>
  <si>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</si>
  <si>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</si>
  <si>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</si>
  <si>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</si>
  <si>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</si>
  <si>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</si>
  <si>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</si>
  <si>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</si>
  <si>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</si>
  <si>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</si>
  <si>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</si>
  <si>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</si>
  <si>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</si>
  <si>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</si>
  <si>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</si>
  <si>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</si>
  <si>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</si>
  <si>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</si>
  <si>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</si>
  <si>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</si>
  <si>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</si>
  <si>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</si>
  <si>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</si>
  <si>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</si>
  <si>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</si>
  <si>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</si>
  <si>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</si>
  <si>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</si>
  <si>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</si>
  <si>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</si>
  <si>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</si>
  <si>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</si>
  <si>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</si>
  <si>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</si>
  <si>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</si>
  <si>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</si>
  <si>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</si>
  <si>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</si>
  <si>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</si>
  <si>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</si>
  <si>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</si>
  <si>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</si>
  <si>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</si>
  <si>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</si>
  <si>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</si>
  <si>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</si>
  <si>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</si>
  <si>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</si>
  <si>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</si>
  <si>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</si>
  <si>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</si>
  <si>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</si>
  <si>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</si>
  <si>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</si>
  <si>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</si>
  <si>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</si>
  <si>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</si>
  <si>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</si>
  <si>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</si>
  <si>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</si>
  <si>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</si>
  <si>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</si>
  <si>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</si>
  <si>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</si>
  <si>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</si>
  <si>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</si>
  <si>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</si>
  <si>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</si>
  <si>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</si>
  <si>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</si>
  <si>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</si>
  <si>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</si>
  <si>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</si>
  <si>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</si>
  <si>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</si>
  <si>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</si>
  <si>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</si>
  <si>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</si>
  <si>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</si>
  <si>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</si>
  <si>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</si>
  <si>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</si>
  <si>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</si>
  <si>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</si>
  <si>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</si>
  <si>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</si>
  <si>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</si>
  <si>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</si>
  <si>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</si>
  <si>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</si>
  <si>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</si>
  <si>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</si>
  <si>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</si>
  <si>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</si>
  <si>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</si>
  <si>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</si>
  <si>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</si>
  <si>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</si>
  <si>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</si>
  <si>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</si>
  <si>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</si>
  <si>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</si>
  <si>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</si>
  <si>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</si>
  <si>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</si>
  <si>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</si>
  <si>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</si>
  <si>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</si>
  <si>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</si>
  <si>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</si>
  <si>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</si>
  <si>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</si>
  <si>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</si>
  <si>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</si>
  <si>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</si>
  <si>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</si>
  <si>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</si>
  <si>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</si>
  <si>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</si>
  <si>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</si>
  <si>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</si>
  <si>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</si>
  <si>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</si>
  <si>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</si>
  <si>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</si>
  <si>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</si>
  <si>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</si>
  <si>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</si>
  <si>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</si>
  <si>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</si>
  <si>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</si>
  <si>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</si>
  <si>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</si>
  <si>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</si>
  <si>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</si>
  <si>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</si>
  <si>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</si>
  <si>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</si>
  <si>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</si>
  <si>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</si>
  <si>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</si>
  <si>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</si>
  <si>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</si>
  <si>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</si>
  <si>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</si>
  <si>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</si>
  <si>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</si>
  <si>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</si>
  <si>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</si>
  <si>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</si>
  <si>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</si>
  <si>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</si>
  <si>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</si>
  <si>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</si>
  <si>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</si>
  <si>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</si>
  <si>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</si>
  <si>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</si>
  <si>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</si>
  <si>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</si>
  <si>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</si>
  <si>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</si>
  <si>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</si>
  <si>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</si>
  <si>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</si>
  <si>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</si>
  <si>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</si>
  <si>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</si>
  <si>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</si>
  <si>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</si>
  <si>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</si>
  <si>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</si>
  <si>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</si>
  <si>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</si>
  <si>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</si>
  <si>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</si>
  <si>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</si>
  <si>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</si>
  <si>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</si>
  <si>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</si>
  <si>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</si>
  <si>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</si>
  <si>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</si>
  <si>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</si>
  <si>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</si>
  <si>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</si>
  <si>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</si>
  <si>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</si>
  <si>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</si>
  <si>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</si>
  <si>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</si>
  <si>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</si>
  <si>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</si>
  <si>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</si>
  <si>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</si>
  <si>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</si>
  <si>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</si>
  <si>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</si>
  <si>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</si>
  <si>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</si>
  <si>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</si>
  <si>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</si>
  <si>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</si>
  <si>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</si>
  <si>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</si>
  <si>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</si>
  <si>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</si>
  <si>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</si>
  <si>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</si>
  <si>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</si>
  <si>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</si>
  <si>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</si>
  <si>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</si>
  <si>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</si>
  <si>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</si>
  <si>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</si>
  <si>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</si>
  <si>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</si>
  <si>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</si>
  <si>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</si>
  <si>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</si>
  <si>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</si>
  <si>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</si>
  <si>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</si>
  <si>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</si>
  <si>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</si>
  <si>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</si>
  <si>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</si>
  <si>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</si>
  <si>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</si>
  <si>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</si>
  <si>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</si>
  <si>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</si>
  <si>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</si>
  <si>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</si>
  <si>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</si>
  <si>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</si>
  <si>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</si>
  <si>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</si>
  <si>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</si>
  <si>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</si>
  <si>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</si>
  <si>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</si>
  <si>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</si>
  <si>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</si>
  <si>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</si>
  <si>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</si>
  <si>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</si>
  <si>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</si>
  <si>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</si>
  <si>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</si>
  <si>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</si>
  <si>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</si>
  <si>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</si>
  <si>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</si>
  <si>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</si>
  <si>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</si>
  <si>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</si>
  <si>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</si>
  <si>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</si>
  <si>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</si>
  <si>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</si>
  <si>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</si>
  <si>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</si>
  <si>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</si>
  <si>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</si>
  <si>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</si>
  <si>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</si>
  <si>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</si>
  <si>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</si>
  <si>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</si>
  <si>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</si>
  <si>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</si>
  <si>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</si>
  <si>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</si>
  <si>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</si>
  <si>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</si>
  <si>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</si>
  <si>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</si>
  <si>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</si>
  <si>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</si>
  <si>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</si>
  <si>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</si>
  <si>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</si>
  <si>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</si>
  <si>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</si>
  <si>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</si>
  <si>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</si>
  <si>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</si>
  <si>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</si>
  <si>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</si>
  <si>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</si>
  <si>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</si>
  <si>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</si>
  <si>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</si>
  <si>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</si>
  <si>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</si>
  <si>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</si>
  <si>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</si>
  <si>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</si>
  <si>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</si>
  <si>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</si>
  <si>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</si>
  <si>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</si>
  <si>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</si>
  <si>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</si>
  <si>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</si>
  <si>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</si>
  <si>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</si>
  <si>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</si>
  <si>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</si>
  <si>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</si>
  <si>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</si>
  <si>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</si>
  <si>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</si>
  <si>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</si>
  <si>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</si>
  <si>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</si>
  <si>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</si>
  <si>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</si>
  <si>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</si>
  <si>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</si>
  <si>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</si>
  <si>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</si>
  <si>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</si>
  <si>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</si>
  <si>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</si>
  <si>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</si>
  <si>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</si>
  <si>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</si>
  <si>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</si>
  <si>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</si>
  <si>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</si>
  <si>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</si>
  <si>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</si>
  <si>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</si>
  <si>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</si>
  <si>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</si>
  <si>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</si>
  <si>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</si>
  <si>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</si>
  <si>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</si>
  <si>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</si>
  <si>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</si>
  <si>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</si>
  <si>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</si>
  <si>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</si>
  <si>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</si>
  <si>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</si>
  <si>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</si>
  <si>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</si>
  <si>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</si>
  <si>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</si>
  <si>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</si>
  <si>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</si>
  <si>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</si>
  <si>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</si>
  <si>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</si>
  <si>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</si>
  <si>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</si>
  <si>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</si>
  <si>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</si>
  <si>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</si>
  <si>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</si>
  <si>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</si>
  <si>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</si>
  <si>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</si>
  <si>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</si>
  <si>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</si>
  <si>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</si>
  <si>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</si>
  <si>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</si>
  <si>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</si>
  <si>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</si>
  <si>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</si>
  <si>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</si>
  <si>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</si>
  <si>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</si>
  <si>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</si>
  <si>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</si>
  <si>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</si>
  <si>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</si>
  <si>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</si>
  <si>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</si>
  <si>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</si>
  <si>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</si>
  <si>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</si>
  <si>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</si>
  <si>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</si>
  <si>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</si>
  <si>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</si>
  <si>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</si>
  <si>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</si>
  <si>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</si>
  <si>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</si>
  <si>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</si>
  <si>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</si>
  <si>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</si>
  <si>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</si>
  <si>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</si>
  <si>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</si>
  <si>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</si>
  <si>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</si>
  <si>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</si>
  <si>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</si>
  <si>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</si>
  <si>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</si>
  <si>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</si>
  <si>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</si>
  <si>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</si>
  <si>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</si>
  <si>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</si>
  <si>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</si>
  <si>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</si>
  <si>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</si>
  <si>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</si>
  <si>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</si>
  <si>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</si>
  <si>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</si>
  <si>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</si>
  <si>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</si>
  <si>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</si>
  <si>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</si>
  <si>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</si>
  <si>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</si>
  <si>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</si>
  <si>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</si>
  <si>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</si>
  <si>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</si>
  <si>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</si>
  <si>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</si>
  <si>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</si>
  <si>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</si>
  <si>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</si>
  <si>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</si>
  <si>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</si>
  <si>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</si>
  <si>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</si>
  <si>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</si>
  <si>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</si>
  <si>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</si>
  <si>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</si>
  <si>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</si>
  <si>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</si>
  <si>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</si>
  <si>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</si>
  <si>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</si>
  <si>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</si>
  <si>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</si>
  <si>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</si>
  <si>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</si>
  <si>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</si>
  <si>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</si>
  <si>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</si>
  <si>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</si>
  <si>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</si>
  <si>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</si>
  <si>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</si>
  <si>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</si>
  <si>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</si>
  <si>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</si>
  <si>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</si>
  <si>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</si>
  <si>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</si>
  <si>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</si>
  <si>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</si>
  <si>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</si>
  <si>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</si>
  <si>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</si>
  <si>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</si>
  <si>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</si>
  <si>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</si>
  <si>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</si>
  <si>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</si>
  <si>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</si>
  <si>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</si>
  <si>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</si>
  <si>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</si>
  <si>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</si>
  <si>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</si>
  <si>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</si>
  <si>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</si>
  <si>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</si>
  <si>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</si>
  <si>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</si>
  <si>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</si>
  <si>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</si>
  <si>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</si>
  <si>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</si>
  <si>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</si>
  <si>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</si>
  <si>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</si>
  <si>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</si>
  <si>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</si>
  <si>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</si>
  <si>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</si>
  <si>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</si>
  <si>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</si>
  <si>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</si>
  <si>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</si>
  <si>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</si>
  <si>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</si>
  <si>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</si>
  <si>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</si>
  <si>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</si>
  <si>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</si>
  <si>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</si>
  <si>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</si>
  <si>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</si>
  <si>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</si>
  <si>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</si>
  <si>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</si>
  <si>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</si>
  <si>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</si>
  <si>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</si>
  <si>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</si>
  <si>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</si>
  <si>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</si>
  <si>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</si>
  <si>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</si>
  <si>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</si>
  <si>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</si>
  <si>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</si>
  <si>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</si>
  <si>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</si>
  <si>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</si>
  <si>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</si>
  <si>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</si>
  <si>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</si>
  <si>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</si>
  <si>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</si>
  <si>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</si>
  <si>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</si>
  <si>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</si>
  <si>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</si>
  <si>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</si>
  <si>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</si>
  <si>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</si>
  <si>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</si>
  <si>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</si>
  <si>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</si>
  <si>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</si>
  <si>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</si>
  <si>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</si>
  <si>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</si>
  <si>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</si>
  <si>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</si>
  <si>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</si>
  <si>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</si>
  <si>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</si>
  <si>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</si>
  <si>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</si>
  <si>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</si>
  <si>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</si>
  <si>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</si>
  <si>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</si>
  <si>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</si>
  <si>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</si>
  <si>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</si>
  <si>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</si>
  <si>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</si>
  <si>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</si>
  <si>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</si>
  <si>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</si>
  <si>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</si>
  <si>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</si>
  <si>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</si>
  <si>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</si>
  <si>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</si>
  <si>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</si>
  <si>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</si>
  <si>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</si>
  <si>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</si>
  <si>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</si>
  <si>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</si>
  <si>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</si>
  <si>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</si>
  <si>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</si>
  <si>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</si>
  <si>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</si>
  <si>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</si>
  <si>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</si>
  <si>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</si>
  <si>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</si>
  <si>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</si>
  <si>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</si>
  <si>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</si>
  <si>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</si>
  <si>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</si>
  <si>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</si>
  <si>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</si>
  <si>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</si>
  <si>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</si>
  <si>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</si>
  <si>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</si>
  <si>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</si>
  <si>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</si>
  <si>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</si>
  <si>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</si>
  <si>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</si>
  <si>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</si>
  <si>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</si>
  <si>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</si>
  <si>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</si>
  <si>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</si>
  <si>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</si>
  <si>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</si>
  <si>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</si>
  <si>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</si>
  <si>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</si>
  <si>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</si>
  <si>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</si>
  <si>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</si>
  <si>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</si>
  <si>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</si>
  <si>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</si>
  <si>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</si>
  <si>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</si>
  <si>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</si>
  <si>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</si>
  <si>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</si>
  <si>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</si>
  <si>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</si>
  <si>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</si>
  <si>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</si>
  <si>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</si>
  <si>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</si>
  <si>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</si>
  <si>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</si>
  <si>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</si>
  <si>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</si>
  <si>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</si>
  <si>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</si>
  <si>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</si>
  <si>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</si>
  <si>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</si>
  <si>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</si>
  <si>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</si>
  <si>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</si>
  <si>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</si>
  <si>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</si>
  <si>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</si>
  <si>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</si>
  <si>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</si>
  <si>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</si>
  <si>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</si>
  <si>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</si>
  <si>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</si>
  <si>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</si>
  <si>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</si>
  <si>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</si>
  <si>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</si>
  <si>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</si>
  <si>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</si>
  <si>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</si>
  <si>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</si>
  <si>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</si>
  <si>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</si>
  <si>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</si>
  <si>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</si>
  <si>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</si>
  <si>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</si>
  <si>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</si>
  <si>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</si>
  <si>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</si>
  <si>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</si>
  <si>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</si>
  <si>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</si>
  <si>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</si>
  <si>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</si>
  <si>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</si>
  <si>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</si>
  <si>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</si>
  <si>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</si>
  <si>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</si>
  <si>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</si>
  <si>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</si>
  <si>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</si>
  <si>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</si>
  <si>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</si>
  <si>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</si>
  <si>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</si>
  <si>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</si>
  <si>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</si>
  <si>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</si>
  <si>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</si>
  <si>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</si>
  <si>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</si>
  <si>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</si>
  <si>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</si>
  <si>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</si>
  <si>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</si>
  <si>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</si>
  <si>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</si>
  <si>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</si>
  <si>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</si>
  <si>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</si>
  <si>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</si>
  <si>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</si>
  <si>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</si>
  <si>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</si>
  <si>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</si>
  <si>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</si>
  <si>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</si>
  <si>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</si>
  <si>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</si>
  <si>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</si>
  <si>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</si>
  <si>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</si>
  <si>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</si>
  <si>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</si>
  <si>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</si>
  <si>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</si>
  <si>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</si>
  <si>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</si>
  <si>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</si>
  <si>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</si>
  <si>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</si>
  <si>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</si>
  <si>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</si>
  <si>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</si>
  <si>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</si>
  <si>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</si>
  <si>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</si>
  <si>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</si>
  <si>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</si>
  <si>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</si>
  <si>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</si>
  <si>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</si>
  <si>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</si>
  <si>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</si>
  <si>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</si>
  <si>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</si>
  <si>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</si>
  <si>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</si>
  <si>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</si>
  <si>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</si>
  <si>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</si>
  <si>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</si>
  <si>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</si>
  <si>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</si>
  <si>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</si>
  <si>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</si>
  <si>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</si>
  <si>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</si>
  <si>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</si>
  <si>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</si>
  <si>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</si>
  <si>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</si>
  <si>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</si>
  <si>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</si>
  <si>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</si>
  <si>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</si>
  <si>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</si>
  <si>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</si>
  <si>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</si>
  <si>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</si>
  <si>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</si>
  <si>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</si>
  <si>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</si>
  <si>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</si>
  <si>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</si>
  <si>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</si>
  <si>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</si>
  <si>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</si>
  <si>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</si>
  <si>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</si>
  <si>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</si>
  <si>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</si>
  <si>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</si>
  <si>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</si>
  <si>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</si>
  <si>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</si>
  <si>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</si>
  <si>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</si>
  <si>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</si>
  <si>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</si>
  <si>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</si>
  <si>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</si>
  <si>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</si>
  <si>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</si>
  <si>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</si>
  <si>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</si>
  <si>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</si>
  <si>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</si>
  <si>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</si>
  <si>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</si>
  <si>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</si>
  <si>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</si>
  <si>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</si>
  <si>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</si>
  <si>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</si>
  <si>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</si>
  <si>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</si>
  <si>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</si>
  <si>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</si>
  <si>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</si>
  <si>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</si>
  <si>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</si>
  <si>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</si>
  <si>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</si>
  <si>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</si>
  <si>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</si>
  <si>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</si>
  <si>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</si>
  <si>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</si>
  <si>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</si>
  <si>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</si>
  <si>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</si>
  <si>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</si>
  <si>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</si>
  <si>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</si>
  <si>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</si>
  <si>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</si>
  <si>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</si>
  <si>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</si>
  <si>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</si>
  <si>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</si>
  <si>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</si>
  <si>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</si>
  <si>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</si>
  <si>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</si>
  <si>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</si>
  <si>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</si>
  <si>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</si>
  <si>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</si>
  <si>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</si>
  <si>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</si>
  <si>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</si>
  <si>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</si>
  <si>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</si>
  <si>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</si>
  <si>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</si>
  <si>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</si>
  <si>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</si>
  <si>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</si>
  <si>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</si>
  <si>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</si>
  <si>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</si>
  <si>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</si>
  <si>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</si>
  <si>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</si>
  <si>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</si>
  <si>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</si>
  <si>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</si>
  <si>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</si>
  <si>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</si>
  <si>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</si>
  <si>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</si>
  <si>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</si>
  <si>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</si>
  <si>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</si>
  <si>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</si>
  <si>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</si>
  <si>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</si>
  <si>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</si>
  <si>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</si>
  <si>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</si>
  <si>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</si>
  <si>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</si>
  <si>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</si>
  <si>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</si>
  <si>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</si>
  <si>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</si>
  <si>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</si>
  <si>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</si>
  <si>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</si>
  <si>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</si>
  <si>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</si>
  <si>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</si>
  <si>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</si>
  <si>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</si>
  <si>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</si>
  <si>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</si>
  <si>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</si>
  <si>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</si>
  <si>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</si>
  <si>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</si>
  <si>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</si>
  <si>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</si>
  <si>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</si>
  <si>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</si>
  <si>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</si>
  <si>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</si>
  <si>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</si>
  <si>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</si>
  <si>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</si>
  <si>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</si>
  <si>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</si>
  <si>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</si>
  <si>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</si>
  <si>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</si>
  <si>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</si>
  <si>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</si>
  <si>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</si>
  <si>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</si>
  <si>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</si>
  <si>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</si>
  <si>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</si>
  <si>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</si>
  <si>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</si>
  <si>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</si>
  <si>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</si>
  <si>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</si>
  <si>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</si>
  <si>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</si>
  <si>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</si>
  <si>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</si>
  <si>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</si>
  <si>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</si>
  <si>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</si>
  <si>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</si>
  <si>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</si>
  <si>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</si>
  <si>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</si>
  <si>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</si>
  <si>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</si>
  <si>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</si>
  <si>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</si>
  <si>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</si>
  <si>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</si>
  <si>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</si>
  <si>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</si>
  <si>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</si>
  <si>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</si>
  <si>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</si>
  <si>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</si>
  <si>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</si>
  <si>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</si>
  <si>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</si>
  <si>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</si>
  <si>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</si>
  <si>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</si>
  <si>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</si>
  <si>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</si>
  <si>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</si>
  <si>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</si>
  <si>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</si>
  <si>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</si>
  <si>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</si>
  <si>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</si>
  <si>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</si>
  <si>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</si>
  <si>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</si>
  <si>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</si>
  <si>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</si>
  <si>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</si>
  <si>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</si>
  <si>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</si>
  <si>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</si>
  <si>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</si>
  <si>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</si>
  <si>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</si>
  <si>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</si>
  <si>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</si>
  <si>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</si>
  <si>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</si>
  <si>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</si>
  <si>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</si>
  <si>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</si>
  <si>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</si>
  <si>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</si>
  <si>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</si>
  <si>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</si>
  <si>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</si>
  <si>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</si>
  <si>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</si>
  <si>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</si>
  <si>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</si>
  <si>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</si>
  <si>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</si>
  <si>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</si>
  <si>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</si>
  <si>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</si>
  <si>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</si>
  <si>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</si>
  <si>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</si>
  <si>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</si>
  <si>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</si>
  <si>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</si>
  <si>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</si>
  <si>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</si>
  <si>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</si>
  <si>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</si>
  <si>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</si>
  <si>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</si>
  <si>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</si>
  <si>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</si>
  <si>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</si>
  <si>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</si>
  <si>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</si>
  <si>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</si>
  <si>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</si>
  <si>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</si>
  <si>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</si>
  <si>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</si>
  <si>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</si>
  <si>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</si>
  <si>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</si>
  <si>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</si>
  <si>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</si>
  <si>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</si>
  <si>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</si>
  <si>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</si>
  <si>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</si>
  <si>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</si>
  <si>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</si>
  <si>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</si>
  <si>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</si>
  <si>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</si>
  <si>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</si>
  <si>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</si>
  <si>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</si>
  <si>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</si>
  <si>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</si>
  <si>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</si>
  <si>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</si>
  <si>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</si>
  <si>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</si>
  <si>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</si>
  <si>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</si>
  <si>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</si>
  <si>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</si>
  <si>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</si>
  <si>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</si>
  <si>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</si>
  <si>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</si>
  <si>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</si>
  <si>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</si>
  <si>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</si>
  <si>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</si>
  <si>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</si>
  <si>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</si>
  <si>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</si>
  <si>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</si>
  <si>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</si>
  <si>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</si>
  <si>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</si>
  <si>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</si>
  <si>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</si>
  <si>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</si>
  <si>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</si>
  <si>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</si>
  <si>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</si>
  <si>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</si>
  <si>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</si>
  <si>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</si>
  <si>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</si>
  <si>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</si>
  <si>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</si>
  <si>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</si>
  <si>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</si>
  <si>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</si>
  <si>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</si>
  <si>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</si>
  <si>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</si>
  <si>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</si>
  <si>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</si>
  <si>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</si>
  <si>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</si>
  <si>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</si>
  <si>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</si>
  <si>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</si>
  <si>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</si>
  <si>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</si>
  <si>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</si>
  <si>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</si>
  <si>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</si>
  <si>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</si>
  <si>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</si>
  <si>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</si>
  <si>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</si>
  <si>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</si>
  <si>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</si>
  <si>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</si>
  <si>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</si>
  <si>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</si>
  <si>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</si>
  <si>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</si>
  <si>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</si>
  <si>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</si>
  <si>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</si>
  <si>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</si>
  <si>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</si>
  <si>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</si>
  <si>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</si>
  <si>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</si>
  <si>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</si>
  <si>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</si>
  <si>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</si>
  <si>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</si>
  <si>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</si>
  <si>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</si>
  <si>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</si>
  <si>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</si>
  <si>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</si>
  <si>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</si>
  <si>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</si>
  <si>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</si>
  <si>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</si>
  <si>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</si>
  <si>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</si>
  <si>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</si>
  <si>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</si>
  <si>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</si>
  <si>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</si>
  <si>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</si>
  <si>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</si>
  <si>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</si>
  <si>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</si>
  <si>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</si>
  <si>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</si>
  <si>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</si>
  <si>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</si>
  <si>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</si>
  <si>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</si>
  <si>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</si>
  <si>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</si>
  <si>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</si>
  <si>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</si>
  <si>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</si>
  <si>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</si>
  <si>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</si>
  <si>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</si>
  <si>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</si>
  <si>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</si>
  <si>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</si>
  <si>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</si>
  <si>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</si>
  <si>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</si>
  <si>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</si>
  <si>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</si>
  <si>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</si>
  <si>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</si>
  <si>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</si>
  <si>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</si>
  <si>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</si>
  <si>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</si>
  <si>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</si>
  <si>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</si>
  <si>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</si>
  <si>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</si>
  <si>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</si>
  <si>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</si>
  <si>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</si>
  <si>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</si>
  <si>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</si>
  <si>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</si>
  <si>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</si>
  <si>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</si>
  <si>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</si>
  <si>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</si>
  <si>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</si>
  <si>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</si>
  <si>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</si>
  <si>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</si>
  <si>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</si>
  <si>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</si>
  <si>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</si>
  <si>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</si>
  <si>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</si>
  <si>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</si>
  <si>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</si>
  <si>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</si>
  <si>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</si>
  <si>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</si>
  <si>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</si>
  <si>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</si>
  <si>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</si>
  <si>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</si>
  <si>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</si>
  <si>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</si>
  <si>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</si>
  <si>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</si>
  <si>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</si>
  <si>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</si>
  <si>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</si>
  <si>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</si>
  <si>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</si>
  <si>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</si>
  <si>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</si>
  <si>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</si>
  <si>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</si>
  <si>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</si>
  <si>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</si>
  <si>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</si>
  <si>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</si>
  <si>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</si>
  <si>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</si>
  <si>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</si>
  <si>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</si>
  <si>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</si>
  <si>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</si>
  <si>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</si>
  <si>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</si>
  <si>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</si>
  <si>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</si>
  <si>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</si>
  <si>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</si>
  <si>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</si>
  <si>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</si>
  <si>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</si>
  <si>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</si>
  <si>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</si>
  <si>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</si>
  <si>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</si>
  <si>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</si>
  <si>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</si>
  <si>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</si>
  <si>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</si>
  <si>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</si>
  <si>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</si>
  <si>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</si>
  <si>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</si>
  <si>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</si>
  <si>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</si>
  <si>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</si>
  <si>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</si>
  <si>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</si>
  <si>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</si>
  <si>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</si>
  <si>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</si>
  <si>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</si>
  <si>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</si>
  <si>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</si>
  <si>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</si>
  <si>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</si>
  <si>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</si>
  <si>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</si>
  <si>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</si>
  <si>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</si>
  <si>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</si>
  <si>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</si>
  <si>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</si>
  <si>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</si>
  <si>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</si>
  <si>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</si>
  <si>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</si>
  <si>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</si>
  <si>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</si>
  <si>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</si>
  <si>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</si>
  <si>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</si>
  <si>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</si>
  <si>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</si>
  <si>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</si>
  <si>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</si>
  <si>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</si>
  <si>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</si>
  <si>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</si>
  <si>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</si>
  <si>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</si>
  <si>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</si>
  <si>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</si>
  <si>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</si>
  <si>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</si>
  <si>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</si>
  <si>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</si>
  <si>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</si>
  <si>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</si>
  <si>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</si>
  <si>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</si>
  <si>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</si>
  <si>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</si>
  <si>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</si>
  <si>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</si>
  <si>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</si>
  <si>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</si>
  <si>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</si>
  <si>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</si>
  <si>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</si>
  <si>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</si>
  <si>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</si>
  <si>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</si>
  <si>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</si>
  <si>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</si>
  <si>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</si>
  <si>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</si>
  <si>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</si>
  <si>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</si>
  <si>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</si>
  <si>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</si>
  <si>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</si>
  <si>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</si>
  <si>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</si>
  <si>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</si>
  <si>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</si>
  <si>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</si>
  <si>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</si>
  <si>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</si>
  <si>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</si>
  <si>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</si>
  <si>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</si>
  <si>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</si>
  <si>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</si>
  <si>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</si>
  <si>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</si>
  <si>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</si>
  <si>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</si>
  <si>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</si>
  <si>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</si>
  <si>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</si>
  <si>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</si>
  <si>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</si>
  <si>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</si>
  <si>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</si>
  <si>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</si>
  <si>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</si>
  <si>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</si>
  <si>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</si>
  <si>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</si>
  <si>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</si>
  <si>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</si>
  <si>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</si>
  <si>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</si>
  <si>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</si>
  <si>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</si>
  <si>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</si>
  <si>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</si>
  <si>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</si>
  <si>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</si>
  <si>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</si>
  <si>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</si>
  <si>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</si>
  <si>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</si>
  <si>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</si>
  <si>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</si>
  <si>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</si>
  <si>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</si>
  <si>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</si>
  <si>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</si>
  <si>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</si>
  <si>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</si>
  <si>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</si>
  <si>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</si>
  <si>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</si>
  <si>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</si>
  <si>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</si>
  <si>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</si>
  <si>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</si>
  <si>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</si>
  <si>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</si>
  <si>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</si>
  <si>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</si>
  <si>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</si>
  <si>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</si>
  <si>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</si>
  <si>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</si>
  <si>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</si>
  <si>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</si>
  <si>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</si>
  <si>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</si>
  <si>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</si>
  <si>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</si>
  <si>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</si>
  <si>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</si>
  <si>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</si>
  <si>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</si>
  <si>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</si>
  <si>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</si>
  <si>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</si>
  <si>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</si>
  <si>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</si>
  <si>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</si>
  <si>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</si>
  <si>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</si>
  <si>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</si>
  <si>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</si>
  <si>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</si>
  <si>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</si>
  <si>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</si>
  <si>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</si>
  <si>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</si>
  <si>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</si>
  <si>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</si>
  <si>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</si>
  <si>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</si>
  <si>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</si>
  <si>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</si>
  <si>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</si>
  <si>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</si>
  <si>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</si>
  <si>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</si>
  <si>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</si>
  <si>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</si>
  <si>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</si>
  <si>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</si>
  <si>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</si>
  <si>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</si>
  <si>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</si>
  <si>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</si>
  <si>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</si>
  <si>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</si>
  <si>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</si>
  <si>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</si>
  <si>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</si>
  <si>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</si>
  <si>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</si>
  <si>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</si>
  <si>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</si>
  <si>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</si>
  <si>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</si>
  <si>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</si>
  <si>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</si>
  <si>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</si>
  <si>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</si>
  <si>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</si>
  <si>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</si>
  <si>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</si>
  <si>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</si>
  <si>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</si>
  <si>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</si>
  <si>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</si>
  <si>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</si>
  <si>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</si>
  <si>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</si>
  <si>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</si>
  <si>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</si>
  <si>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</si>
  <si>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</si>
  <si>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</si>
  <si>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</si>
  <si>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</si>
  <si>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</si>
  <si>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</si>
  <si>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</si>
  <si>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</si>
  <si>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</si>
  <si>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</si>
  <si>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</si>
  <si>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</si>
  <si>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</si>
  <si>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</si>
  <si>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</si>
  <si>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</si>
  <si>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</si>
  <si>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</si>
  <si>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</si>
  <si>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</si>
  <si>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</si>
  <si>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</si>
  <si>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</si>
  <si>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</si>
  <si>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</si>
  <si>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</si>
  <si>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</si>
  <si>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</si>
  <si>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</si>
  <si>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</si>
  <si>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</si>
  <si>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</si>
  <si>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</si>
  <si>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</si>
  <si>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</si>
  <si>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</si>
  <si>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</si>
  <si>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</si>
  <si>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</si>
  <si>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</si>
  <si>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</si>
  <si>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</si>
  <si>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</si>
  <si>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</si>
  <si>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</si>
  <si>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</si>
  <si>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</si>
  <si>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</si>
  <si>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</si>
  <si>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</si>
  <si>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</si>
  <si>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</si>
  <si>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</si>
  <si>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</si>
  <si>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</si>
  <si>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</si>
  <si>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</si>
  <si>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</si>
  <si>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</si>
  <si>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</si>
  <si>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</si>
  <si>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</si>
  <si>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</si>
  <si>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</si>
  <si>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</si>
  <si>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</si>
  <si>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</si>
  <si>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</si>
  <si>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</si>
  <si>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</si>
  <si>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</si>
  <si>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</si>
  <si>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</si>
  <si>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</si>
  <si>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</si>
  <si>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</si>
  <si>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</si>
  <si>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</si>
  <si>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</si>
  <si>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</si>
  <si>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</si>
  <si>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</si>
  <si>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</si>
  <si>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</si>
  <si>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</si>
  <si>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</si>
  <si>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</si>
  <si>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</si>
  <si>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</si>
  <si>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</si>
  <si>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</si>
  <si>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</si>
  <si>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</si>
  <si>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</si>
  <si>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</si>
  <si>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</si>
  <si>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</si>
  <si>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</si>
  <si>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</si>
  <si>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</si>
  <si>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</si>
  <si>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</si>
  <si>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</si>
  <si>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</si>
  <si>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</si>
  <si>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</si>
  <si>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</si>
  <si>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</si>
  <si>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</si>
  <si>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</si>
  <si>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</si>
  <si>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</si>
  <si>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</si>
  <si>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</si>
  <si>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</si>
  <si>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</si>
  <si>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</si>
  <si>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</si>
  <si>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</si>
  <si>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</si>
  <si>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</si>
  <si>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</si>
  <si>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</si>
  <si>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</si>
  <si>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</si>
  <si>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</si>
  <si>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</si>
  <si>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</si>
  <si>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</si>
  <si>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</si>
  <si>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</si>
  <si>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</si>
  <si>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</si>
  <si>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</si>
  <si>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</si>
  <si>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</si>
  <si>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</si>
  <si>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</si>
  <si>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</si>
  <si>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</si>
  <si>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</si>
  <si>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</si>
  <si>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</si>
  <si>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</si>
  <si>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</si>
  <si>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</si>
  <si>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</si>
  <si>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</si>
  <si>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</si>
  <si>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</si>
  <si>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</si>
  <si>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</si>
  <si>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</si>
  <si>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</si>
  <si>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</si>
  <si>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</si>
  <si>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</si>
  <si>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</si>
  <si>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</si>
  <si>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</si>
  <si>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</si>
  <si>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</si>
  <si>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</si>
  <si>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</si>
  <si>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</si>
  <si>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</si>
  <si>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</si>
  <si>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</si>
  <si>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</si>
  <si>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</si>
  <si>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</si>
  <si>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</si>
  <si>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</si>
  <si>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</si>
  <si>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</si>
  <si>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</si>
  <si>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</si>
  <si>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</si>
  <si>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</si>
  <si>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</si>
  <si>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</si>
  <si>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</si>
  <si>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</si>
  <si>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</si>
  <si>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</si>
  <si>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</si>
  <si>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</si>
  <si>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</si>
  <si>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</si>
  <si>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</si>
  <si>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</si>
  <si>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</si>
  <si>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</si>
  <si>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</si>
  <si>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</si>
  <si>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</si>
  <si>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</si>
  <si>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</si>
  <si>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</si>
  <si>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</si>
  <si>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</si>
  <si>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</si>
  <si>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</si>
  <si>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</si>
  <si>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</si>
  <si>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</si>
  <si>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</si>
  <si>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</si>
  <si>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</si>
  <si>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</si>
  <si>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</si>
  <si>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</si>
  <si>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</si>
  <si>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</si>
  <si>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</si>
  <si>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</si>
  <si>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</si>
  <si>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</si>
  <si>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</si>
  <si>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</si>
  <si>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</si>
  <si>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</si>
  <si>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</si>
  <si>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</si>
  <si>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</si>
  <si>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</si>
  <si>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</si>
  <si>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</si>
  <si>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</si>
  <si>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</si>
  <si>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</si>
  <si>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</si>
  <si>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</si>
  <si>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</si>
  <si>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</si>
  <si>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</si>
  <si>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</si>
  <si>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</si>
  <si>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</si>
  <si>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</si>
  <si>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</si>
  <si>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</si>
  <si>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</si>
  <si>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</si>
  <si>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</si>
  <si>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</si>
  <si>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</si>
  <si>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</si>
  <si>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</si>
  <si>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</si>
  <si>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</si>
  <si>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</si>
  <si>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</si>
  <si>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</si>
  <si>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</si>
  <si>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</si>
  <si>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</si>
  <si>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</si>
  <si>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</si>
  <si>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</si>
  <si>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</si>
  <si>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</si>
  <si>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</si>
  <si>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</si>
  <si>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</si>
  <si>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</si>
  <si>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</si>
  <si>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</si>
  <si>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</si>
  <si>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</si>
  <si>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</si>
  <si>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</si>
  <si>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</si>
  <si>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</si>
  <si>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</si>
  <si>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</si>
  <si>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</si>
  <si>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</si>
  <si>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</si>
  <si>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</si>
  <si>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</si>
  <si>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</si>
  <si>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</si>
  <si>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</si>
  <si>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</si>
  <si>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</si>
  <si>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</si>
  <si>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</si>
  <si>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</si>
  <si>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</si>
  <si>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</si>
  <si>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</si>
  <si>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</si>
  <si>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</si>
  <si>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</si>
  <si>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</si>
  <si>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</si>
  <si>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</si>
  <si>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</si>
  <si>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</si>
  <si>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</si>
  <si>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</si>
  <si>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</si>
  <si>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</si>
  <si>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</si>
  <si>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</si>
  <si>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</si>
  <si>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</si>
  <si>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</si>
  <si>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</si>
  <si>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</si>
  <si>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</si>
  <si>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</si>
  <si>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</si>
  <si>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</si>
  <si>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</si>
  <si>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</si>
  <si>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</si>
  <si>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</si>
  <si>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</si>
  <si>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</si>
  <si>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</si>
  <si>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</si>
  <si>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</si>
  <si>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</si>
  <si>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</si>
  <si>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</si>
  <si>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</si>
  <si>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</si>
  <si>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</si>
  <si>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</si>
  <si>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</si>
  <si>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</si>
  <si>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</si>
  <si>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</si>
  <si>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</si>
  <si>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</si>
  <si>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</si>
  <si>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</si>
  <si>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</si>
  <si>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</si>
  <si>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</si>
  <si>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</si>
  <si>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</si>
  <si>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</si>
  <si>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</si>
  <si>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</si>
  <si>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</si>
  <si>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</si>
  <si>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</si>
  <si>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</si>
  <si>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</si>
  <si>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</si>
  <si>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</si>
  <si>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</si>
  <si>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</si>
  <si>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</si>
  <si>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</si>
  <si>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</si>
  <si>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</si>
  <si>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</si>
  <si>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</si>
  <si>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</si>
  <si>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</si>
  <si>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</si>
  <si>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</si>
  <si>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</si>
  <si>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</si>
  <si>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</si>
  <si>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</si>
  <si>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</si>
  <si>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</si>
  <si>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</si>
  <si>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</si>
  <si>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</si>
  <si>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</si>
  <si>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</si>
  <si>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</si>
  <si>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</si>
  <si>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</si>
  <si>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</si>
  <si>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</si>
  <si>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</si>
  <si>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</si>
  <si>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</si>
  <si>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</si>
  <si>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</si>
  <si>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</si>
  <si>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</si>
  <si>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</si>
  <si>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</si>
  <si>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</si>
  <si>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</si>
  <si>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</si>
  <si>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</si>
  <si>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</si>
  <si>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</si>
  <si>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</si>
  <si>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</si>
  <si>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</si>
  <si>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</si>
  <si>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</si>
  <si>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</si>
  <si>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</si>
  <si>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</si>
  <si>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</si>
  <si>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</si>
  <si>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</si>
  <si>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</si>
  <si>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</si>
  <si>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</si>
  <si>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</si>
  <si>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</si>
  <si>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</si>
  <si>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</si>
  <si>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</si>
  <si>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</si>
  <si>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</si>
  <si>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</si>
  <si>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</si>
  <si>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</si>
  <si>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</si>
  <si>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</si>
  <si>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</si>
  <si>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</si>
  <si>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</si>
  <si>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</si>
  <si>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</si>
  <si>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</si>
  <si>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</si>
  <si>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</si>
  <si>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</si>
  <si>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</si>
  <si>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</si>
  <si>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</si>
  <si>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</si>
  <si>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</si>
  <si>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</si>
  <si>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</si>
  <si>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</si>
  <si>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</si>
  <si>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</si>
  <si>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</si>
  <si>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</si>
  <si>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</si>
  <si>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</si>
  <si>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</si>
  <si>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</si>
  <si>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</si>
  <si>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</si>
  <si>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</si>
  <si>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</si>
  <si>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</si>
  <si>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</si>
  <si>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</si>
  <si>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</si>
  <si>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</si>
  <si>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</si>
  <si>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</si>
  <si>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</si>
  <si>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</si>
  <si>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</si>
  <si>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</si>
  <si>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</si>
  <si>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</si>
  <si>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</si>
  <si>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</si>
  <si>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</si>
  <si>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</si>
  <si>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</si>
  <si>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</si>
  <si>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</si>
  <si>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</si>
  <si>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</si>
  <si>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</si>
  <si>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</si>
  <si>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</si>
  <si>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</si>
  <si>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</si>
  <si>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</si>
  <si>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</si>
  <si>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</si>
  <si>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</si>
  <si>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</si>
  <si>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</si>
  <si>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</si>
  <si>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</si>
  <si>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</si>
  <si>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</si>
  <si>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</si>
  <si>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</si>
  <si>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</si>
  <si>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</si>
  <si>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</si>
  <si>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</si>
  <si>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</si>
  <si>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</si>
  <si>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</si>
  <si>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</si>
  <si>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</si>
  <si>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</si>
  <si>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</si>
  <si>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</si>
  <si>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</si>
  <si>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</si>
  <si>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</si>
  <si>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</si>
  <si>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</si>
  <si>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</si>
  <si>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</si>
  <si>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</si>
  <si>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</si>
  <si>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</si>
  <si>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</si>
  <si>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</si>
  <si>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</si>
  <si>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</si>
  <si>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</si>
  <si>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</si>
  <si>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</si>
  <si>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</si>
  <si>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</si>
  <si>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</si>
  <si>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</si>
  <si>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</si>
  <si>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</si>
  <si>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</si>
  <si>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</si>
  <si>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</si>
  <si>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</si>
  <si>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</si>
  <si>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</si>
  <si>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</si>
  <si>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</si>
  <si>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</si>
  <si>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</si>
  <si>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</si>
  <si>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</si>
  <si>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</si>
  <si>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</si>
  <si>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</si>
  <si>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</si>
  <si>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</si>
  <si>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</si>
  <si>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</si>
  <si>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</si>
  <si>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</si>
  <si>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</si>
  <si>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</si>
  <si>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</si>
  <si>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</si>
  <si>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</si>
  <si>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</si>
  <si>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</si>
  <si>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</si>
  <si>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</si>
  <si>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</si>
  <si>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</si>
  <si>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</si>
  <si>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</si>
  <si>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</si>
  <si>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</si>
  <si>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</si>
  <si>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</si>
  <si>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</si>
  <si>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</si>
  <si>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</si>
  <si>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</si>
  <si>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</si>
  <si>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</si>
  <si>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</si>
  <si>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</si>
  <si>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</si>
  <si>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</si>
  <si>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</si>
  <si>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</si>
  <si>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</si>
  <si>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</si>
  <si>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</si>
  <si>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</si>
  <si>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</si>
  <si>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</si>
  <si>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</si>
  <si>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</si>
  <si>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</si>
  <si>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</si>
  <si>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</si>
  <si>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</si>
  <si>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</si>
  <si>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</si>
  <si>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</si>
  <si>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</si>
  <si>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</si>
  <si>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</si>
  <si>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</si>
  <si>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</si>
  <si>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</si>
  <si>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</si>
  <si>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</si>
  <si>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</si>
  <si>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</si>
  <si>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</si>
  <si>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</si>
  <si>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</si>
  <si>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</si>
  <si>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</si>
  <si>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</si>
  <si>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</si>
  <si>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</si>
  <si>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</si>
  <si>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</si>
  <si>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</si>
  <si>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</si>
  <si>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</si>
  <si>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</si>
  <si>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</si>
  <si>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</si>
  <si>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</si>
  <si>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</si>
  <si>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</si>
  <si>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</si>
  <si>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</si>
  <si>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</si>
  <si>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</si>
  <si>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</si>
  <si>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</si>
  <si>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</si>
  <si>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</si>
  <si>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</si>
  <si>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</si>
  <si>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</si>
  <si>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</si>
  <si>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</si>
  <si>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</si>
  <si>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</si>
  <si>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</si>
  <si>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</si>
  <si>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</si>
  <si>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</si>
  <si>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</si>
  <si>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</si>
  <si>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</si>
  <si>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</si>
  <si>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</si>
  <si>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</si>
  <si>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</si>
  <si>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</si>
  <si>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</si>
  <si>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</si>
  <si>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</si>
  <si>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</si>
  <si>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</si>
  <si>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</si>
  <si>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</si>
  <si>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</si>
  <si>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</si>
  <si>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</si>
  <si>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</si>
  <si>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</si>
  <si>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</si>
  <si>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</si>
  <si>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</si>
  <si>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</si>
  <si>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</si>
  <si>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</si>
  <si>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</si>
  <si>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</si>
  <si>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</si>
  <si>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</si>
  <si>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</si>
  <si>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</si>
  <si>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</si>
  <si>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</si>
  <si>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</si>
  <si>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</si>
  <si>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</si>
  <si>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</si>
  <si>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</si>
  <si>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</si>
  <si>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</si>
  <si>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</si>
  <si>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</si>
  <si>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</si>
  <si>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</si>
  <si>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</si>
  <si>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</si>
  <si>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</si>
  <si>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</si>
  <si>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</si>
  <si>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</si>
  <si>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</si>
  <si>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</si>
  <si>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</si>
  <si>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</si>
  <si>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</si>
  <si>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</si>
  <si>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</si>
  <si>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</si>
  <si>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</si>
  <si>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</si>
  <si>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</si>
  <si>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</si>
  <si>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</si>
  <si>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</si>
  <si>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</si>
  <si>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</si>
  <si>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</si>
  <si>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</si>
  <si>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</si>
  <si>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</si>
  <si>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</si>
  <si>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</si>
  <si>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</si>
  <si>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</si>
  <si>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</si>
  <si>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</si>
  <si>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</si>
  <si>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</si>
  <si>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</si>
  <si>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</si>
  <si>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</si>
  <si>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</si>
  <si>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</si>
  <si>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</si>
  <si>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</si>
  <si>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</si>
  <si>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</si>
  <si>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</si>
  <si>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</si>
  <si>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</si>
  <si>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</si>
  <si>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</si>
  <si>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</si>
  <si>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</si>
  <si>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</si>
  <si>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</si>
  <si>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</si>
  <si>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</si>
  <si>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</si>
  <si>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</si>
  <si>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</si>
  <si>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</si>
  <si>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</si>
  <si>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</si>
  <si>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</si>
  <si>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</si>
  <si>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</si>
  <si>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</si>
  <si>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</si>
  <si>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</si>
  <si>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</si>
  <si>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</si>
  <si>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</si>
  <si>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</si>
  <si>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</si>
  <si>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</si>
  <si>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</si>
  <si>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</si>
  <si>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</si>
  <si>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</si>
  <si>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</si>
  <si>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</si>
  <si>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</si>
  <si>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</si>
  <si>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</si>
  <si>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</si>
  <si>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</si>
  <si>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</si>
  <si>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</si>
  <si>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</si>
  <si>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</si>
  <si>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</si>
  <si>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</si>
  <si>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</si>
  <si>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</si>
  <si>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</si>
  <si>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</si>
  <si>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</si>
  <si>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</si>
  <si>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</si>
  <si>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</si>
  <si>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</si>
  <si>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</si>
  <si>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</si>
  <si>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</si>
  <si>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</si>
  <si>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</si>
  <si>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</si>
  <si>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</si>
  <si>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</si>
  <si>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</si>
  <si>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</si>
  <si>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</si>
  <si>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</si>
  <si>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</si>
  <si>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</si>
  <si>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</si>
  <si>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</si>
  <si>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</si>
  <si>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</si>
  <si>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</si>
  <si>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</si>
  <si>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</si>
  <si>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</si>
  <si>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</si>
  <si>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</si>
  <si>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</si>
  <si>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</si>
  <si>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</si>
  <si>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</si>
  <si>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</si>
  <si>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</si>
  <si>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</si>
  <si>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</si>
  <si>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</si>
  <si>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</si>
  <si>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</si>
  <si>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</si>
  <si>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</si>
  <si>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</si>
  <si>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</si>
  <si>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</si>
  <si>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</si>
  <si>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</si>
  <si>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</si>
  <si>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</si>
  <si>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</si>
  <si>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</si>
  <si>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</si>
  <si>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</si>
  <si>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</si>
  <si>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</si>
  <si>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</si>
  <si>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</si>
  <si>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</si>
  <si>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</si>
  <si>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</si>
  <si>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</si>
  <si>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</si>
  <si>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</si>
  <si>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</si>
  <si>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</si>
  <si>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</si>
  <si>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</si>
  <si>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</si>
  <si>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</si>
  <si>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</si>
  <si>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</si>
  <si>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</si>
  <si>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</si>
  <si>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</si>
  <si>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</si>
  <si>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</si>
  <si>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</si>
  <si>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</si>
  <si>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</si>
  <si>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</si>
  <si>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</si>
  <si>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</si>
  <si>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</si>
  <si>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</si>
  <si>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</si>
  <si>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</si>
  <si>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</si>
  <si>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</si>
  <si>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</si>
  <si>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</si>
  <si>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</si>
  <si>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</si>
  <si>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</si>
  <si>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</si>
  <si>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</si>
  <si>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</si>
  <si>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</si>
  <si>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</si>
  <si>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</si>
  <si>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</si>
  <si>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</si>
  <si>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</si>
  <si>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</si>
  <si>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</si>
  <si>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</si>
  <si>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</si>
  <si>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</si>
  <si>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</si>
  <si>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</si>
  <si>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</si>
  <si>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</si>
  <si>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</si>
  <si>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</si>
  <si>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</si>
  <si>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</si>
  <si>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</si>
  <si>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</si>
  <si>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</si>
  <si>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</si>
  <si>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</si>
  <si>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</si>
  <si>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</si>
  <si>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</si>
  <si>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</si>
  <si>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</si>
  <si>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</si>
  <si>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</si>
  <si>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</si>
  <si>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</si>
  <si>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</si>
  <si>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</si>
  <si>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</si>
  <si>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</si>
  <si>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</si>
  <si>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</si>
  <si>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</si>
  <si>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</si>
  <si>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</si>
  <si>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</si>
  <si>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</si>
  <si>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</si>
  <si>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</si>
  <si>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</si>
  <si>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</si>
  <si>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</si>
  <si>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</si>
  <si>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</si>
  <si>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</si>
  <si>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</si>
  <si>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</si>
  <si>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</si>
  <si>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</si>
  <si>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</si>
  <si>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</si>
  <si>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</si>
  <si>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</si>
  <si>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</si>
  <si>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</si>
  <si>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</si>
  <si>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</si>
  <si>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</si>
  <si>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</si>
  <si>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</si>
  <si>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</si>
  <si>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</si>
  <si>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</si>
  <si>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</si>
  <si>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</si>
  <si>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</si>
  <si>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</si>
  <si>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</si>
  <si>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</si>
  <si>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</si>
  <si>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</si>
  <si>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</si>
  <si>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</si>
  <si>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</si>
  <si>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</si>
  <si>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</si>
  <si>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</si>
  <si>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</si>
  <si>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</si>
  <si>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</si>
  <si>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</si>
  <si>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</si>
  <si>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</si>
  <si>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</si>
  <si>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</si>
  <si>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</si>
  <si>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</si>
  <si>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</si>
  <si>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</si>
  <si>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</si>
  <si>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</si>
  <si>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</si>
  <si>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</si>
  <si>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</si>
  <si>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</si>
  <si>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</si>
  <si>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</si>
  <si>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</si>
  <si>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</si>
  <si>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</si>
  <si>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</si>
  <si>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</si>
  <si>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</si>
  <si>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</si>
  <si>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</si>
  <si>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</si>
  <si>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</si>
  <si>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</si>
  <si>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</si>
  <si>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</si>
  <si>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</si>
  <si>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</si>
  <si>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</si>
  <si>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</si>
  <si>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</si>
  <si>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</si>
  <si>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</si>
  <si>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</si>
  <si>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</si>
  <si>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</si>
  <si>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</si>
  <si>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</si>
  <si>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</si>
  <si>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</si>
  <si>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</si>
  <si>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</si>
  <si>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</si>
  <si>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</si>
  <si>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</si>
  <si>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</si>
  <si>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</si>
  <si>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</si>
  <si>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</si>
  <si>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</si>
  <si>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</si>
  <si>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</si>
  <si>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</si>
  <si>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</si>
  <si>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</si>
  <si>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</si>
  <si>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</si>
  <si>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</si>
  <si>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</si>
  <si>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</si>
  <si>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</si>
  <si>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</si>
  <si>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</si>
  <si>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</si>
  <si>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</si>
  <si>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</si>
  <si>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</si>
  <si>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</si>
  <si>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</si>
  <si>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</si>
  <si>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</si>
  <si>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</si>
  <si>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</si>
  <si>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</si>
  <si>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</si>
  <si>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</si>
  <si>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</si>
  <si>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</si>
  <si>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</si>
  <si>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</si>
  <si>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</si>
  <si>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</si>
  <si>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</si>
  <si>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</si>
  <si>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</si>
  <si>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</si>
  <si>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</si>
  <si>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</si>
  <si>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</si>
  <si>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</si>
  <si>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</si>
  <si>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</si>
  <si>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</si>
  <si>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</si>
  <si>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</si>
  <si>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</si>
  <si>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</si>
  <si>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</si>
  <si>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</si>
  <si>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</si>
  <si>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</si>
  <si>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</si>
  <si>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</si>
  <si>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</si>
  <si>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</si>
  <si>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</si>
  <si>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</si>
  <si>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</si>
  <si>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</si>
  <si>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</si>
  <si>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</si>
  <si>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</si>
  <si>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</si>
  <si>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</si>
  <si>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</si>
  <si>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</si>
  <si>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</si>
  <si>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</si>
  <si>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</si>
  <si>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</si>
  <si>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</si>
  <si>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</si>
  <si>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</si>
  <si>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</si>
  <si>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</si>
  <si>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</si>
  <si>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</si>
  <si>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</si>
  <si>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</si>
  <si>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</si>
  <si>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</si>
  <si>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</si>
  <si>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</si>
  <si>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</si>
  <si>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</si>
  <si>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</si>
  <si>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</si>
  <si>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</si>
  <si>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</si>
  <si>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</si>
  <si>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</si>
  <si>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</si>
  <si>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</si>
  <si>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</si>
  <si>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</si>
  <si>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</si>
  <si>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</si>
  <si>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</si>
  <si>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</si>
  <si>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</si>
  <si>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</si>
  <si>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</si>
  <si>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</si>
  <si>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</si>
  <si>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</si>
  <si>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</si>
  <si>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</si>
  <si>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</si>
  <si>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</si>
  <si>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</si>
  <si>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</si>
  <si>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</si>
  <si>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</si>
  <si>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</si>
  <si>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</si>
  <si>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</si>
  <si>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</si>
  <si>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</si>
  <si>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</si>
  <si>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</si>
  <si>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</si>
  <si>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</si>
  <si>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</si>
  <si>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</si>
  <si>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</si>
  <si>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</si>
  <si>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</si>
  <si>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</si>
  <si>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</si>
  <si>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</si>
  <si>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</si>
  <si>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</si>
  <si>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</si>
  <si>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</si>
  <si>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</si>
  <si>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</si>
  <si>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</si>
  <si>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</si>
  <si>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</si>
  <si>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</si>
  <si>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</si>
  <si>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</si>
  <si>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</si>
  <si>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</si>
  <si>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</si>
  <si>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</si>
  <si>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</si>
  <si>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</si>
  <si>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</si>
  <si>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</si>
  <si>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</si>
  <si>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</si>
  <si>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</si>
  <si>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</si>
  <si>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</si>
  <si>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</si>
  <si>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</si>
  <si>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</si>
  <si>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</si>
  <si>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</si>
  <si>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</si>
  <si>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</si>
  <si>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</si>
  <si>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</si>
  <si>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</si>
  <si>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</si>
  <si>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</si>
  <si>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</si>
  <si>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</si>
  <si>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</si>
  <si>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</si>
  <si>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</si>
  <si>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</si>
  <si>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</si>
  <si>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</si>
  <si>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</si>
  <si>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</si>
  <si>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</si>
  <si>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</si>
  <si>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</si>
  <si>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</si>
  <si>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</si>
  <si>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</si>
  <si>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</si>
  <si>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</si>
  <si>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</si>
  <si>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</si>
  <si>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</si>
  <si>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</si>
  <si>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</si>
  <si>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</si>
  <si>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</si>
  <si>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</si>
  <si>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</si>
  <si>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</si>
  <si>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</si>
  <si>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</si>
  <si>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</si>
  <si>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</si>
  <si>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</si>
  <si>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</si>
  <si>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</si>
  <si>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</si>
  <si>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</si>
  <si>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</si>
  <si>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</si>
  <si>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</si>
  <si>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</si>
  <si>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</si>
  <si>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</si>
  <si>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</si>
  <si>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</si>
  <si>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</si>
  <si>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</si>
  <si>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</si>
  <si>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</si>
  <si>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</si>
  <si>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</si>
  <si>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</si>
  <si>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</si>
  <si>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</si>
  <si>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</si>
  <si>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</si>
  <si>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</si>
  <si>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</si>
  <si>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</si>
  <si>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</si>
  <si>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</si>
  <si>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</si>
  <si>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</si>
  <si>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</si>
  <si>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</si>
  <si>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</si>
  <si>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</si>
  <si>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</si>
  <si>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</si>
  <si>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</si>
  <si>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</si>
  <si>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</si>
  <si>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</si>
  <si>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</si>
  <si>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</si>
  <si>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</si>
  <si>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</si>
  <si>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</si>
  <si>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</si>
  <si>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</si>
  <si>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</si>
  <si>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</si>
  <si>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</si>
  <si>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</si>
  <si>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</si>
  <si>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</si>
  <si>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</si>
  <si>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</si>
  <si>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</si>
  <si>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</si>
  <si>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</si>
  <si>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</si>
  <si>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</si>
  <si>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</si>
  <si>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</si>
  <si>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</si>
  <si>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</si>
  <si>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</si>
  <si>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</si>
  <si>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</si>
  <si>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</si>
  <si>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</si>
  <si>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</si>
  <si>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</si>
  <si>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</si>
  <si>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</si>
  <si>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</si>
  <si>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</si>
  <si>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</si>
  <si>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</si>
  <si>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</si>
  <si>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</si>
  <si>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</si>
  <si>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</si>
  <si>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</si>
  <si>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</si>
  <si>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</si>
  <si>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</si>
  <si>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</si>
  <si>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</si>
  <si>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</si>
  <si>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</si>
  <si>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</si>
  <si>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</si>
  <si>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</si>
  <si>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</si>
  <si>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</si>
  <si>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</si>
  <si>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</si>
  <si>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</si>
  <si>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</si>
  <si>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</si>
  <si>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</si>
  <si>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</si>
  <si>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</si>
  <si>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</si>
  <si>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</si>
  <si>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</si>
  <si>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</si>
  <si>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</si>
  <si>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</si>
  <si>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</si>
  <si>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</si>
  <si>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</si>
  <si>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</si>
  <si>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</si>
  <si>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</si>
  <si>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</si>
  <si>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</si>
  <si>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</si>
  <si>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</si>
  <si>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</si>
  <si>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</si>
  <si>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</si>
  <si>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</si>
  <si>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</si>
  <si>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</si>
  <si>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</si>
  <si>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</si>
  <si>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</si>
  <si>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</si>
  <si>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</si>
  <si>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</si>
  <si>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</si>
  <si>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</si>
  <si>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</si>
  <si>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</si>
  <si>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</si>
  <si>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</si>
  <si>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</si>
  <si>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</si>
  <si>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</si>
  <si>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</si>
  <si>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</si>
  <si>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</si>
  <si>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</si>
  <si>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</si>
  <si>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</si>
  <si>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</si>
  <si>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</si>
  <si>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</si>
  <si>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</si>
  <si>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</si>
  <si>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</si>
  <si>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</si>
  <si>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</si>
  <si>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</si>
  <si>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</si>
  <si>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</si>
  <si>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</si>
  <si>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</si>
  <si>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</si>
  <si>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</si>
  <si>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</si>
  <si>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</si>
  <si>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</si>
  <si>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</si>
  <si>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</si>
  <si>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</si>
  <si>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</si>
  <si>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</si>
  <si>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</si>
  <si>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</si>
  <si>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</si>
  <si>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</si>
  <si>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</si>
  <si>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</si>
  <si>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</si>
  <si>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</si>
  <si>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</si>
  <si>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</si>
  <si>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</si>
  <si>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</si>
  <si>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</si>
  <si>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</si>
  <si>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</si>
  <si>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</si>
  <si>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</si>
  <si>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</si>
  <si>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</si>
  <si>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</si>
  <si>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</si>
  <si>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</si>
  <si>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</si>
  <si>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</si>
  <si>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</si>
  <si>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</si>
  <si>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</si>
  <si>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</si>
  <si>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</si>
  <si>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</si>
  <si>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</si>
  <si>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</si>
  <si>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</si>
  <si>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</si>
  <si>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</si>
  <si>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</si>
  <si>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</si>
  <si>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</si>
  <si>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</si>
  <si>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</si>
  <si>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</si>
  <si>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</si>
  <si>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</si>
  <si>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</si>
  <si>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</si>
  <si>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</si>
  <si>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</si>
  <si>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</si>
  <si>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</si>
  <si>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</si>
  <si>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</si>
  <si>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</si>
  <si>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</si>
  <si>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</si>
  <si>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</si>
  <si>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</si>
  <si>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</si>
  <si>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</si>
  <si>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</si>
  <si>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</si>
  <si>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</si>
  <si>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</si>
  <si>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</si>
  <si>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</si>
  <si>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</si>
  <si>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</si>
  <si>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</si>
  <si>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</si>
  <si>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</si>
  <si>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</si>
  <si>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</si>
  <si>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</si>
  <si>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</si>
  <si>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</si>
  <si>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</si>
  <si>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</si>
  <si>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</si>
  <si>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</si>
  <si>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</si>
  <si>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</si>
  <si>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</si>
  <si>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</si>
  <si>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</si>
  <si>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</si>
  <si>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</si>
  <si>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</si>
  <si>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</si>
  <si>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</si>
  <si>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</si>
  <si>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</si>
  <si>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</si>
  <si>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</si>
  <si>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</si>
  <si>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</si>
  <si>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</si>
  <si>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</si>
  <si>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</si>
  <si>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</si>
  <si>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</si>
  <si>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</si>
  <si>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</si>
  <si>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</si>
  <si>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</si>
  <si>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</si>
  <si>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</si>
  <si>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</si>
  <si>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</si>
  <si>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</si>
  <si>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</si>
  <si>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</si>
  <si>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</si>
  <si>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</si>
  <si>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</si>
  <si>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</si>
  <si>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</si>
  <si>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</si>
  <si>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</si>
  <si>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</si>
  <si>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</si>
  <si>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</si>
  <si>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</si>
  <si>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</si>
  <si>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</si>
  <si>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</si>
  <si>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</si>
  <si>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</si>
  <si>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</si>
  <si>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</si>
  <si>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</si>
  <si>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</si>
  <si>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</si>
  <si>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</si>
  <si>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</si>
  <si>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</si>
  <si>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</si>
  <si>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</si>
  <si>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</si>
  <si>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</si>
  <si>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</si>
  <si>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</si>
  <si>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</si>
  <si>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</si>
  <si>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</si>
  <si>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</si>
  <si>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</si>
  <si>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</si>
  <si>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</si>
  <si>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</si>
  <si>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</si>
  <si>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</si>
  <si>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</si>
  <si>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</si>
  <si>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</si>
  <si>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</si>
  <si>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</si>
  <si>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</si>
  <si>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</si>
  <si>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</si>
  <si>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</si>
  <si>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</si>
  <si>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</si>
  <si>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</si>
  <si>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</si>
  <si>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</si>
  <si>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</si>
  <si>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</si>
  <si>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</si>
  <si>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</si>
  <si>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</si>
  <si>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</si>
  <si>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</si>
  <si>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</si>
  <si>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</si>
  <si>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</si>
  <si>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</si>
  <si>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</si>
  <si>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</si>
  <si>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</si>
  <si>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</si>
  <si>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</si>
  <si>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</si>
  <si>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</si>
  <si>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</si>
  <si>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</si>
  <si>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</si>
  <si>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</si>
  <si>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</si>
  <si>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</si>
  <si>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</si>
  <si>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</si>
  <si>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</si>
  <si>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</si>
  <si>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</si>
  <si>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</si>
  <si>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</si>
  <si>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</si>
  <si>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</si>
  <si>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</si>
  <si>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</si>
  <si>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</si>
  <si>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</si>
  <si>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</si>
  <si>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</si>
  <si>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</si>
  <si>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</si>
  <si>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</si>
  <si>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</si>
  <si>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</si>
  <si>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</si>
  <si>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</si>
  <si>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</si>
  <si>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</si>
  <si>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</si>
  <si>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</si>
  <si>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</si>
  <si>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</si>
  <si>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</si>
  <si>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</si>
  <si>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</si>
  <si>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</si>
  <si>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</si>
  <si>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</si>
  <si>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</si>
  <si>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</si>
  <si>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</si>
  <si>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</si>
  <si>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</si>
  <si>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</si>
  <si>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</si>
  <si>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</si>
  <si>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</si>
  <si>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</si>
  <si>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</si>
  <si>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</si>
  <si>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</si>
  <si>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</si>
  <si>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</si>
  <si>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</si>
  <si>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</si>
  <si>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</si>
  <si>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</si>
  <si>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</si>
  <si>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</si>
  <si>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</si>
  <si>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</si>
  <si>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</si>
  <si>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</si>
  <si>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</si>
  <si>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</si>
  <si>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</si>
  <si>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</si>
  <si>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</si>
  <si>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</si>
  <si>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</si>
  <si>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</si>
  <si>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</si>
  <si>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</si>
  <si>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</si>
  <si>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</si>
  <si>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</si>
  <si>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</si>
  <si>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</si>
  <si>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</si>
  <si>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</si>
  <si>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</si>
  <si>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</si>
  <si>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</si>
  <si>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</si>
  <si>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</si>
  <si>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</si>
  <si>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</si>
  <si>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</si>
  <si>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</si>
  <si>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</si>
  <si>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</si>
  <si>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</si>
  <si>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</si>
  <si>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</si>
  <si>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</si>
  <si>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</si>
  <si>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</si>
  <si>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</si>
  <si>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</si>
  <si>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</si>
  <si>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</si>
  <si>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</si>
  <si>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</si>
  <si>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</si>
  <si>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</si>
  <si>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</si>
  <si>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</si>
  <si>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</si>
  <si>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</si>
  <si>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</si>
  <si>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</si>
  <si>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</si>
  <si>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</si>
  <si>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</si>
  <si>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</si>
  <si>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</si>
  <si>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</si>
  <si>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</si>
  <si>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</si>
  <si>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</si>
  <si>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</si>
  <si>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</si>
  <si>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</si>
  <si>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</si>
  <si>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</si>
  <si>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</si>
  <si>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</si>
  <si>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</si>
  <si>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</si>
  <si>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</si>
  <si>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</si>
  <si>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</si>
  <si>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</si>
  <si>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</si>
  <si>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</si>
  <si>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</si>
  <si>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</si>
  <si>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</si>
  <si>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</si>
  <si>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</si>
  <si>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</si>
  <si>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</si>
  <si>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</si>
  <si>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</si>
  <si>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</si>
  <si>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</si>
  <si>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</si>
  <si>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</si>
  <si>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</si>
  <si>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</si>
  <si>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</si>
  <si>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</si>
  <si>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</si>
  <si>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</si>
  <si>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</si>
  <si>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</si>
  <si>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</si>
  <si>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</si>
  <si>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</si>
  <si>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</si>
  <si>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</si>
  <si>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</si>
  <si>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</si>
  <si>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</si>
  <si>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</si>
  <si>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</si>
  <si>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</si>
  <si>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</si>
  <si>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</si>
  <si>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</si>
  <si>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</si>
  <si>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</si>
  <si>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</si>
  <si>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</si>
  <si>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</si>
  <si>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</si>
  <si>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</si>
  <si>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</si>
  <si>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</si>
  <si>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</si>
  <si>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</si>
  <si>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</si>
  <si>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</si>
  <si>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</si>
  <si>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</si>
  <si>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</si>
  <si>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</si>
  <si>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</si>
  <si>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</si>
  <si>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</si>
  <si>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</si>
  <si>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</si>
  <si>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</si>
  <si>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</si>
  <si>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</si>
  <si>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</si>
  <si>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</si>
  <si>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</si>
  <si>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</si>
  <si>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</si>
  <si>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</si>
  <si>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</si>
  <si>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</si>
  <si>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</si>
  <si>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</si>
  <si>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</si>
  <si>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</si>
  <si>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</si>
  <si>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</si>
  <si>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</si>
  <si>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</si>
  <si>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</si>
  <si>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</si>
  <si>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</si>
  <si>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</si>
  <si>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</si>
  <si>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</si>
  <si>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</si>
  <si>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</si>
  <si>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</si>
  <si>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</si>
  <si>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</si>
  <si>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</si>
  <si>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</si>
  <si>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</si>
  <si>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</si>
  <si>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</si>
  <si>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</si>
  <si>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</si>
  <si>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</si>
  <si>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</si>
  <si>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</si>
  <si>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</si>
  <si>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</si>
  <si>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</si>
  <si>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</si>
  <si>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</si>
  <si>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</si>
  <si>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</si>
  <si>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</si>
  <si>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</si>
  <si>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</si>
  <si>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</si>
  <si>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</si>
  <si>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</si>
  <si>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</si>
  <si>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</si>
  <si>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</si>
  <si>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</si>
  <si>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</si>
  <si>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</si>
  <si>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</si>
  <si>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</si>
  <si>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</si>
  <si>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</si>
  <si>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</si>
  <si>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</si>
  <si>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</si>
  <si>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</si>
  <si>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</si>
  <si>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</si>
  <si>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</si>
  <si>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</si>
  <si>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</si>
  <si>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</si>
  <si>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</si>
  <si>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</si>
  <si>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</si>
  <si>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</si>
  <si>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</si>
  <si>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</si>
  <si>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</si>
  <si>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</si>
  <si>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</si>
  <si>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</si>
  <si>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</si>
  <si>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</si>
  <si>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</si>
  <si>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</si>
  <si>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</si>
  <si>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</si>
  <si>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</si>
  <si>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</si>
  <si>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</si>
  <si>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</si>
  <si>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</si>
  <si>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</si>
  <si>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</si>
  <si>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</si>
  <si>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</si>
  <si>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</si>
  <si>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</si>
  <si>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</si>
  <si>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</si>
  <si>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</si>
  <si>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</si>
  <si>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</si>
  <si>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</si>
  <si>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</si>
  <si>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</si>
  <si>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</si>
  <si>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</si>
  <si>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</si>
  <si>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</si>
  <si>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</si>
  <si>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</si>
  <si>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</si>
  <si>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</si>
  <si>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</si>
  <si>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</si>
  <si>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</si>
  <si>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</si>
  <si>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</si>
  <si>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</si>
  <si>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</si>
  <si>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</si>
  <si>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</si>
  <si>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</si>
  <si>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</si>
  <si>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</si>
  <si>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</si>
  <si>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</si>
  <si>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</si>
  <si>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</si>
  <si>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</si>
  <si>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</si>
  <si>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</si>
  <si>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</si>
  <si>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</si>
  <si>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</si>
  <si>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</si>
  <si>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</si>
  <si>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</si>
  <si>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</si>
  <si>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</si>
  <si>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</si>
  <si>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</si>
  <si>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</si>
  <si>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</si>
  <si>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</si>
  <si>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</si>
  <si>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</si>
  <si>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</si>
  <si>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</si>
  <si>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</si>
  <si>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</si>
  <si>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</si>
  <si>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</si>
  <si>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</si>
  <si>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</si>
  <si>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</si>
  <si>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</si>
  <si>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</si>
  <si>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</si>
  <si>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</si>
  <si>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</si>
  <si>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</si>
  <si>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</si>
  <si>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</si>
  <si>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</si>
  <si>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</si>
  <si>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</si>
  <si>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</si>
  <si>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</si>
  <si>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</si>
  <si>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</si>
  <si>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</si>
  <si>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</si>
  <si>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</si>
  <si>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</si>
  <si>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</si>
  <si>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</si>
  <si>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</si>
  <si>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</si>
  <si>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</si>
  <si>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</si>
  <si>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</si>
  <si>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</si>
  <si>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</si>
  <si>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</si>
  <si>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</si>
  <si>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</si>
  <si>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</si>
  <si>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</si>
  <si>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</si>
  <si>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</si>
  <si>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</si>
  <si>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</si>
  <si>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</si>
  <si>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</si>
  <si>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</si>
  <si>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</si>
  <si>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</si>
  <si>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</si>
  <si>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</si>
  <si>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</si>
  <si>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</si>
  <si>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</si>
  <si>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</si>
  <si>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</si>
  <si>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</si>
  <si>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</si>
  <si>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</si>
  <si>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</si>
  <si>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</si>
  <si>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</si>
  <si>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</si>
  <si>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</si>
  <si>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</si>
  <si>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</si>
  <si>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</si>
  <si>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</si>
  <si>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</si>
  <si>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</si>
  <si>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</si>
  <si>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</si>
  <si>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</si>
  <si>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</si>
  <si>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</si>
  <si>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</si>
  <si>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</si>
  <si>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</si>
  <si>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</si>
  <si>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</si>
  <si>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</si>
  <si>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</si>
  <si>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</si>
  <si>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</si>
  <si>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</si>
  <si>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</si>
  <si>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</si>
  <si>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</si>
  <si>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</si>
  <si>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</si>
  <si>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</si>
  <si>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</si>
  <si>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</si>
  <si>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</si>
  <si>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</si>
  <si>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</si>
  <si>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</si>
  <si>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</si>
  <si>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</si>
  <si>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</si>
  <si>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</si>
  <si>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</si>
  <si>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</si>
  <si>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</si>
  <si>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</si>
  <si>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</si>
  <si>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</si>
  <si>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</si>
  <si>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</si>
  <si>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</si>
  <si>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</si>
  <si>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</si>
  <si>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</si>
  <si>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</si>
  <si>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</si>
  <si>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</si>
  <si>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</si>
  <si>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</si>
  <si>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</si>
  <si>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</si>
  <si>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</si>
  <si>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</si>
  <si>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</si>
  <si>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</si>
  <si>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</si>
  <si>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</si>
  <si>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</si>
  <si>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</si>
  <si>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</si>
  <si>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</si>
  <si>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</si>
  <si>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</si>
  <si>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</si>
  <si>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</si>
  <si>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</si>
  <si>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</si>
  <si>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</si>
  <si>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</si>
  <si>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</si>
  <si>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</si>
  <si>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</si>
  <si>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</si>
  <si>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</si>
  <si>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</si>
  <si>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</si>
  <si>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</si>
  <si>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</si>
  <si>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</si>
  <si>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</si>
  <si>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</si>
  <si>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</si>
  <si>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</si>
  <si>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</si>
  <si>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</si>
  <si>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</si>
  <si>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</si>
  <si>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</si>
  <si>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</si>
  <si>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</si>
  <si>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</si>
  <si>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</si>
  <si>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</si>
  <si>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</si>
  <si>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</si>
  <si>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</si>
  <si>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</si>
  <si>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</si>
  <si>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</si>
  <si>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</si>
  <si>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</si>
  <si>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</si>
  <si>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</si>
  <si>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</si>
  <si>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</si>
  <si>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</si>
  <si>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</si>
  <si>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</si>
  <si>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</si>
  <si>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</si>
  <si>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</si>
  <si>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</si>
  <si>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</si>
  <si>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</si>
  <si>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</si>
  <si>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</si>
  <si>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</si>
  <si>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</si>
  <si>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</si>
  <si>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</si>
  <si>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</si>
  <si>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</si>
  <si>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</si>
  <si>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</si>
  <si>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</si>
  <si>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</si>
  <si>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</si>
  <si>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</si>
  <si>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</si>
  <si>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</si>
  <si>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</si>
  <si>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</si>
  <si>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</si>
  <si>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</si>
  <si>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</si>
  <si>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</si>
  <si>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</si>
  <si>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</si>
  <si>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</si>
  <si>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</si>
  <si>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</si>
  <si>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</si>
  <si>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</si>
  <si>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</si>
  <si>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</si>
  <si>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</si>
  <si>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</si>
  <si>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</si>
  <si>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</si>
  <si>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</si>
  <si>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</si>
  <si>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</si>
  <si>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</si>
  <si>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</si>
  <si>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</si>
  <si>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</si>
  <si>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</si>
  <si>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</si>
  <si>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</si>
  <si>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</si>
  <si>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</si>
  <si>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</si>
  <si>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</si>
  <si>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</si>
  <si>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</si>
  <si>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</si>
  <si>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</si>
  <si>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</si>
  <si>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</si>
  <si>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</si>
  <si>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</si>
  <si>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</si>
  <si>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</si>
  <si>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</si>
  <si>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</si>
  <si>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</si>
  <si>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</si>
  <si>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</si>
  <si>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</si>
  <si>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</si>
  <si>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</si>
  <si>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</si>
  <si>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</si>
  <si>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</si>
  <si>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</si>
  <si>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</si>
  <si>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</si>
  <si>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</si>
  <si>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</si>
  <si>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</si>
  <si>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</si>
  <si>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</si>
  <si>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</si>
  <si>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</si>
  <si>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</si>
  <si>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</si>
  <si>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</si>
  <si>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</si>
  <si>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</si>
  <si>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</si>
  <si>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</si>
  <si>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</si>
  <si>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</si>
  <si>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</si>
  <si>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</si>
  <si>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</si>
  <si>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</si>
  <si>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</si>
  <si>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</si>
  <si>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</si>
  <si>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</si>
  <si>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</si>
  <si>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</si>
  <si>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</si>
  <si>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</si>
  <si>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</si>
  <si>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</si>
  <si>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</si>
  <si>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</si>
  <si>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</si>
  <si>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</si>
  <si>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</si>
  <si>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</si>
  <si>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</si>
  <si>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</si>
  <si>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</si>
  <si>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</si>
  <si>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</si>
  <si>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</si>
  <si>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</si>
  <si>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</si>
  <si>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</si>
  <si>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</si>
  <si>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</si>
  <si>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</si>
  <si>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</si>
  <si>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</si>
  <si>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</si>
  <si>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</si>
  <si>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</si>
  <si>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</si>
  <si>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</si>
  <si>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</si>
  <si>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</si>
  <si>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</si>
  <si>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</si>
  <si>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</si>
  <si>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</si>
  <si>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</si>
  <si>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</si>
  <si>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</si>
  <si>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</si>
  <si>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</si>
  <si>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</si>
  <si>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</si>
  <si>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</si>
  <si>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</si>
  <si>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</si>
  <si>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</si>
  <si>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</si>
  <si>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</si>
  <si>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</si>
  <si>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</si>
  <si>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</si>
  <si>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</si>
  <si>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</si>
  <si>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</si>
  <si>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</si>
  <si>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</si>
  <si>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</si>
  <si>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</si>
  <si>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</si>
  <si>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</si>
  <si>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</si>
  <si>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</si>
  <si>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</si>
  <si>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</si>
  <si>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</si>
  <si>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</si>
  <si>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</si>
  <si>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</si>
  <si>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</si>
  <si>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</si>
  <si>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</si>
  <si>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</si>
  <si>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</si>
  <si>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</si>
  <si>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</si>
  <si>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</si>
  <si>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</si>
  <si>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</si>
  <si>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</si>
  <si>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</si>
  <si>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</si>
  <si>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</si>
  <si>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</si>
  <si>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</si>
  <si>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</si>
  <si>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</si>
  <si>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</si>
  <si>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</si>
  <si>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</si>
  <si>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</si>
  <si>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</si>
  <si>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</si>
  <si>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</si>
  <si>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</si>
  <si>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</si>
  <si>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</si>
  <si>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</si>
  <si>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</si>
  <si>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</si>
  <si>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</si>
  <si>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</si>
  <si>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</si>
  <si>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</si>
  <si>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</si>
  <si>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</si>
  <si>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</si>
  <si>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</si>
  <si>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</si>
  <si>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</si>
  <si>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</si>
  <si>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</si>
  <si>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</si>
  <si>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</si>
  <si>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</si>
  <si>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</si>
  <si>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</si>
  <si>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</si>
  <si>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</si>
  <si>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</si>
  <si>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</si>
  <si>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</si>
  <si>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</si>
  <si>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</si>
  <si>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</si>
  <si>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</si>
  <si>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</si>
  <si>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</si>
  <si>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</si>
  <si>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</si>
  <si>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</si>
  <si>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</si>
  <si>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</si>
  <si>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</si>
  <si>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</si>
  <si>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</si>
  <si>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</si>
  <si>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</si>
  <si>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</si>
  <si>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</si>
  <si>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</si>
  <si>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</si>
  <si>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</si>
  <si>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</si>
  <si>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</si>
  <si>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</si>
  <si>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</si>
  <si>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</si>
  <si>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</si>
  <si>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</si>
  <si>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</si>
  <si>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</si>
  <si>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</si>
  <si>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</si>
  <si>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</si>
  <si>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</si>
  <si>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</si>
  <si>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</si>
  <si>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</si>
  <si>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</si>
  <si>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</si>
  <si>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</si>
  <si>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</si>
  <si>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</si>
  <si>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</si>
  <si>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</si>
  <si>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</si>
  <si>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</si>
  <si>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</si>
  <si>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</si>
  <si>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</si>
  <si>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</si>
  <si>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</si>
  <si>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</si>
  <si>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</si>
  <si>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</si>
  <si>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</si>
  <si>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</si>
  <si>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</si>
  <si>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</si>
  <si>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</si>
  <si>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</si>
  <si>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</si>
  <si>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</si>
  <si>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</si>
  <si>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</si>
  <si>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</si>
  <si>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</si>
  <si>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</si>
  <si>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</si>
  <si>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</si>
  <si>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</si>
  <si>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</si>
  <si>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</si>
  <si>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</si>
  <si>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</si>
  <si>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</si>
  <si>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</si>
  <si>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</si>
  <si>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</si>
  <si>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</si>
  <si>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</si>
  <si>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</si>
  <si>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</si>
  <si>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</si>
  <si>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</si>
  <si>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</si>
  <si>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</si>
  <si>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</si>
  <si>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</si>
  <si>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</si>
  <si>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</si>
  <si>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</si>
  <si>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</si>
  <si>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</si>
  <si>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</si>
  <si>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</si>
  <si>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</si>
  <si>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</si>
  <si>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</si>
  <si>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</si>
  <si>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</si>
  <si>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</si>
  <si>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</si>
  <si>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</si>
  <si>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</si>
  <si>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</si>
  <si>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</si>
  <si>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</si>
  <si>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</si>
  <si>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</si>
  <si>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</si>
  <si>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</si>
  <si>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</si>
  <si>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</si>
  <si>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</si>
  <si>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</si>
  <si>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</si>
  <si>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</si>
  <si>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</si>
  <si>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</si>
  <si>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</si>
  <si>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</si>
  <si>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</si>
  <si>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</si>
  <si>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</si>
  <si>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</si>
  <si>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</si>
  <si>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</si>
  <si>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</si>
  <si>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</si>
  <si>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</si>
  <si>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</si>
  <si>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</si>
  <si>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</si>
  <si>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</si>
  <si>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</si>
  <si>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</si>
  <si>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</si>
  <si>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</si>
  <si>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</si>
  <si>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</si>
  <si>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</si>
  <si>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</si>
  <si>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</si>
  <si>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</si>
  <si>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</si>
  <si>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</si>
  <si>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</si>
  <si>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</si>
  <si>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</si>
  <si>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</si>
  <si>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</si>
  <si>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</si>
  <si>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</si>
  <si>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</si>
  <si>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</si>
  <si>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</si>
  <si>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</si>
  <si>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</si>
  <si>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</si>
  <si>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</si>
  <si>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</si>
  <si>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</si>
  <si>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</si>
  <si>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</si>
  <si>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</si>
  <si>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</si>
  <si>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</si>
  <si>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</si>
  <si>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</si>
  <si>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</si>
  <si>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</si>
  <si>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</si>
  <si>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</si>
  <si>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</si>
  <si>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</si>
  <si>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</si>
  <si>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</si>
  <si>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</si>
  <si>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</si>
  <si>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</si>
  <si>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</si>
  <si>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</si>
  <si>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</si>
  <si>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</si>
  <si>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</si>
  <si>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</si>
  <si>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</si>
  <si>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</si>
  <si>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</si>
  <si>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</si>
  <si>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</si>
  <si>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</si>
  <si>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</si>
  <si>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</si>
  <si>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</si>
  <si>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</si>
  <si>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</si>
  <si>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</si>
  <si>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</si>
  <si>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</si>
  <si>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</si>
  <si>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</si>
  <si>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</si>
  <si>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</si>
  <si>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</si>
  <si>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</si>
  <si>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</si>
  <si>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</si>
  <si>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</si>
  <si>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</si>
  <si>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</si>
  <si>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</si>
  <si>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</si>
  <si>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</si>
  <si>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</si>
  <si>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</si>
  <si>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</si>
  <si>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</si>
  <si>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</si>
  <si>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</si>
  <si>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</si>
  <si>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</si>
  <si>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</si>
  <si>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</si>
  <si>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</si>
  <si>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</si>
  <si>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</si>
  <si>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</si>
  <si>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</si>
  <si>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</si>
  <si>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</si>
  <si>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</si>
  <si>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</si>
  <si>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</si>
  <si>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</si>
  <si>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</si>
  <si>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</si>
  <si>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</si>
  <si>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</si>
  <si>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</si>
  <si>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</si>
  <si>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</si>
  <si>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</si>
  <si>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</si>
  <si>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</si>
  <si>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</si>
  <si>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</si>
  <si>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</si>
  <si>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</si>
  <si>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</si>
  <si>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</si>
  <si>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</si>
  <si>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</si>
  <si>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</si>
  <si>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</si>
  <si>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</si>
  <si>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</si>
  <si>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</si>
  <si>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</si>
  <si>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</si>
  <si>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</si>
  <si>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</si>
  <si>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</si>
  <si>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</si>
  <si>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</si>
  <si>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</si>
  <si>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</si>
  <si>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</si>
  <si>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</si>
  <si>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</si>
  <si>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</si>
  <si>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</si>
  <si>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</si>
  <si>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</si>
  <si>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</si>
  <si>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</si>
  <si>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</si>
  <si>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</si>
  <si>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</si>
  <si>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</si>
  <si>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</si>
  <si>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</si>
  <si>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</si>
  <si>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</si>
  <si>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</si>
  <si>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</si>
  <si>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</si>
  <si>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</si>
  <si>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</si>
  <si>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</si>
  <si>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</si>
  <si>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</si>
  <si>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</si>
  <si>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</si>
  <si>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</si>
  <si>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</si>
  <si>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</si>
  <si>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</si>
  <si>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</si>
  <si>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</si>
  <si>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</si>
  <si>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</si>
  <si>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</si>
  <si>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</si>
  <si>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</si>
  <si>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</si>
  <si>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</si>
  <si>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</si>
  <si>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</si>
  <si>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</si>
  <si>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</si>
  <si>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</si>
  <si>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</si>
  <si>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</si>
  <si>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</si>
  <si>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</si>
  <si>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</si>
  <si>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</si>
  <si>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</si>
  <si>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</si>
  <si>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</si>
  <si>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</si>
  <si>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</si>
  <si>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</si>
  <si>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</si>
  <si>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</si>
  <si>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</si>
  <si>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</si>
  <si>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</si>
  <si>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</si>
  <si>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</si>
  <si>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</si>
  <si>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</si>
  <si>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</si>
  <si>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</si>
  <si>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</si>
  <si>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</si>
  <si>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</si>
  <si>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</si>
  <si>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</si>
  <si>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</si>
  <si>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</si>
  <si>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</si>
  <si>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</si>
  <si>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</si>
  <si>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</si>
  <si>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</si>
  <si>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</si>
  <si>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</si>
  <si>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</si>
  <si>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</si>
  <si>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</si>
  <si>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</si>
  <si>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</si>
  <si>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</si>
  <si>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</si>
  <si>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</si>
  <si>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</si>
  <si>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</si>
  <si>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</si>
  <si>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</si>
  <si>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</si>
  <si>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</si>
  <si>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</si>
  <si>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</si>
  <si>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</si>
  <si>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</si>
  <si>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</si>
  <si>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</si>
  <si>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</si>
  <si>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</si>
  <si>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</si>
  <si>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</si>
  <si>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</si>
  <si>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</si>
  <si>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</si>
  <si>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</si>
  <si>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</si>
  <si>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</si>
  <si>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</si>
  <si>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</si>
  <si>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</si>
  <si>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</si>
  <si>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</si>
  <si>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</si>
  <si>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</si>
  <si>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</si>
  <si>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</si>
  <si>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</si>
  <si>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</si>
  <si>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</si>
  <si>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</si>
  <si>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</si>
  <si>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</si>
  <si>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</si>
  <si>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</si>
  <si>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</si>
  <si>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</si>
  <si>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</si>
  <si>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</si>
  <si>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</si>
  <si>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</si>
  <si>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</si>
  <si>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</si>
  <si>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</si>
  <si>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</si>
  <si>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</si>
  <si>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</si>
  <si>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</si>
  <si>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</si>
  <si>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</si>
  <si>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</si>
  <si>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</si>
  <si>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</si>
  <si>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</si>
  <si>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</si>
  <si>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</si>
  <si>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</si>
  <si>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</si>
  <si>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</si>
  <si>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</si>
  <si>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</si>
  <si>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</si>
  <si>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</si>
  <si>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</si>
  <si>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</si>
  <si>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</si>
  <si>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</si>
  <si>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</si>
  <si>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</si>
  <si>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</si>
  <si>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</si>
  <si>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</si>
  <si>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</si>
  <si>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</si>
  <si>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</si>
  <si>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</si>
  <si>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</si>
  <si>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</si>
  <si>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</si>
  <si>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</si>
  <si>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</si>
  <si>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</si>
  <si>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</si>
  <si>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</si>
  <si>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</si>
  <si>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</si>
  <si>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</si>
  <si>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</si>
  <si>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</si>
  <si>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</si>
  <si>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</si>
  <si>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</si>
  <si>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</si>
  <si>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</si>
  <si>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</si>
  <si>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</si>
  <si>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</si>
  <si>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</si>
  <si>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</si>
  <si>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</si>
  <si>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</si>
  <si>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</si>
  <si>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</si>
  <si>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</si>
  <si>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</si>
  <si>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</si>
  <si>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</si>
  <si>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</si>
  <si>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</si>
  <si>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</si>
  <si>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</si>
  <si>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</si>
  <si>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</si>
  <si>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</si>
  <si>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</si>
  <si>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</si>
  <si>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</si>
  <si>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</si>
  <si>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</si>
  <si>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</si>
  <si>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</si>
  <si>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</si>
  <si>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</si>
  <si>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</si>
  <si>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</si>
  <si>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</si>
  <si>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</si>
  <si>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</si>
  <si>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</si>
  <si>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</si>
  <si>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</si>
  <si>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</si>
  <si>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</si>
  <si>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</si>
  <si>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</si>
  <si>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</si>
  <si>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</si>
  <si>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</si>
  <si>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</si>
  <si>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</si>
  <si>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</si>
  <si>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</si>
  <si>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</si>
  <si>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</si>
  <si>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</si>
  <si>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</si>
  <si>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</si>
  <si>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</si>
  <si>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</si>
  <si>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</si>
  <si>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</si>
  <si>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</si>
  <si>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</si>
  <si>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</si>
  <si>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</si>
  <si>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</si>
  <si>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</si>
  <si>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</si>
  <si>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</si>
  <si>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</si>
  <si>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</si>
  <si>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</si>
  <si>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</si>
  <si>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</si>
  <si>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</si>
  <si>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</si>
  <si>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</si>
  <si>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</si>
  <si>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</si>
  <si>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</si>
  <si>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</si>
  <si>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</si>
  <si>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</si>
  <si>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</si>
  <si>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</si>
  <si>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</si>
  <si>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</si>
  <si>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</si>
  <si>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</si>
  <si>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</si>
  <si>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</si>
  <si>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</si>
  <si>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</si>
  <si>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</si>
  <si>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</si>
  <si>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</si>
  <si>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</si>
  <si>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</si>
  <si>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</si>
  <si>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</si>
  <si>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</si>
  <si>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</si>
  <si>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</si>
  <si>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</si>
  <si>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</si>
  <si>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</si>
  <si>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</si>
  <si>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</si>
  <si>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</si>
  <si>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</si>
  <si>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</si>
  <si>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</si>
  <si>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</si>
  <si>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</si>
  <si>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</si>
  <si>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</si>
  <si>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</si>
  <si>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</si>
  <si>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</si>
  <si>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</si>
  <si>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</si>
  <si>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</si>
  <si>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</si>
  <si>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</si>
  <si>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</si>
  <si>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</si>
  <si>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</si>
  <si>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</si>
  <si>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</si>
  <si>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</si>
  <si>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</si>
  <si>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</si>
  <si>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</si>
  <si>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</si>
  <si>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</si>
  <si>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</si>
  <si>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</si>
  <si>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</si>
  <si>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</si>
  <si>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</si>
  <si>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</si>
  <si>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</si>
  <si>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</si>
  <si>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</si>
  <si>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</si>
  <si>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</si>
  <si>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</si>
  <si>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</si>
  <si>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</si>
  <si>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</si>
  <si>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</si>
  <si>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</si>
  <si>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</si>
  <si>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</si>
  <si>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</si>
  <si>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</si>
  <si>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</si>
  <si>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</si>
  <si>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</si>
  <si>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</si>
  <si>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</si>
  <si>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</si>
  <si>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</si>
  <si>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</si>
  <si>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</si>
  <si>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</si>
  <si>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</si>
  <si>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</si>
  <si>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</si>
  <si>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</si>
  <si>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</si>
  <si>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</si>
  <si>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</si>
  <si>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</si>
  <si>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</si>
  <si>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</si>
  <si>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</si>
  <si>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</si>
  <si>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</si>
  <si>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</si>
  <si>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</si>
  <si>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</si>
  <si>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</si>
  <si>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</si>
  <si>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</si>
  <si>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</si>
  <si>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</si>
  <si>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</si>
  <si>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</si>
  <si>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</si>
  <si>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</si>
  <si>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</si>
  <si>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</si>
  <si>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</si>
  <si>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</si>
  <si>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</si>
  <si>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</si>
  <si>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</si>
  <si>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</si>
  <si>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</si>
  <si>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</si>
  <si>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</si>
  <si>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</si>
  <si>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</si>
  <si>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</si>
  <si>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</si>
  <si>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</si>
  <si>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</si>
  <si>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</si>
  <si>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</si>
  <si>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</si>
  <si>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</si>
  <si>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</si>
  <si>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</si>
  <si>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</si>
  <si>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</si>
  <si>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</si>
  <si>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</si>
  <si>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</si>
  <si>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</si>
  <si>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</si>
  <si>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</si>
  <si>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</si>
  <si>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</si>
  <si>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</si>
  <si>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</si>
  <si>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</si>
  <si>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</si>
  <si>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</si>
  <si>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</si>
  <si>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</si>
  <si>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</si>
  <si>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</si>
  <si>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</si>
  <si>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</si>
  <si>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</si>
  <si>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</si>
  <si>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</si>
  <si>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</si>
  <si>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</si>
  <si>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</si>
  <si>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</si>
  <si>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</si>
  <si>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</si>
  <si>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</si>
  <si>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</si>
  <si>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</si>
  <si>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</si>
  <si>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</si>
  <si>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</si>
  <si>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</si>
  <si>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</si>
  <si>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</si>
  <si>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</si>
  <si>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</si>
  <si>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</si>
  <si>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</si>
  <si>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</si>
  <si>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</si>
  <si>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</si>
  <si>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</si>
  <si>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</si>
  <si>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</si>
  <si>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</si>
  <si>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</si>
  <si>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</si>
  <si>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</si>
  <si>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</si>
  <si>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</si>
  <si>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</si>
  <si>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</si>
  <si>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</si>
  <si>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</si>
  <si>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</si>
  <si>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</si>
  <si>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</si>
  <si>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</si>
  <si>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</si>
  <si>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</si>
  <si>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</si>
  <si>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</si>
  <si>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</si>
  <si>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</si>
  <si>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</si>
  <si>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</si>
  <si>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</si>
  <si>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</si>
  <si>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</si>
  <si>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</si>
  <si>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</si>
  <si>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</si>
  <si>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</si>
  <si>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</si>
  <si>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</si>
  <si>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</si>
  <si>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</si>
  <si>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</si>
  <si>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</si>
  <si>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</si>
  <si>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</si>
  <si>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</si>
  <si>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</si>
  <si>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</si>
  <si>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</si>
  <si>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</si>
  <si>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</si>
  <si>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</si>
  <si>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</si>
  <si>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</si>
  <si>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</si>
  <si>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</si>
  <si>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</si>
  <si>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</si>
  <si>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</si>
  <si>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</si>
  <si>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</si>
  <si>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</si>
  <si>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</si>
  <si>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</si>
  <si>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</si>
  <si>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</si>
  <si>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</si>
  <si>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</si>
  <si>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</si>
  <si>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</si>
  <si>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</si>
  <si>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</si>
  <si>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</si>
  <si>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</si>
  <si>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</si>
  <si>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</si>
  <si>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</si>
  <si>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</si>
  <si>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</si>
  <si>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</si>
  <si>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</si>
  <si>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</si>
  <si>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</si>
  <si>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</si>
  <si>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</si>
  <si>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</si>
  <si>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</si>
  <si>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</si>
  <si>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</si>
  <si>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</si>
  <si>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</si>
  <si>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</si>
  <si>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</si>
  <si>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</si>
  <si>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</si>
  <si>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</si>
  <si>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</si>
  <si>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</si>
  <si>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</si>
  <si>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</si>
  <si>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</si>
  <si>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</si>
  <si>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</si>
  <si>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</si>
  <si>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</si>
  <si>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</si>
  <si>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</si>
  <si>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</si>
  <si>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</si>
  <si>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</si>
  <si>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</si>
  <si>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</si>
  <si>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</si>
  <si>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</si>
  <si>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</si>
  <si>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</si>
  <si>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</si>
  <si>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</si>
  <si>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</si>
  <si>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</si>
  <si>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</si>
  <si>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</si>
  <si>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</si>
  <si>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</si>
  <si>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</si>
  <si>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</si>
  <si>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</si>
  <si>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</si>
  <si>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</si>
  <si>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</si>
  <si>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</si>
  <si>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</si>
  <si>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</si>
  <si>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</si>
  <si>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</si>
  <si>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</si>
  <si>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</si>
  <si>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</si>
  <si>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</si>
  <si>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</si>
  <si>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</si>
  <si>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</si>
  <si>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</si>
  <si>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</si>
  <si>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</si>
  <si>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</si>
  <si>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</si>
  <si>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</si>
  <si>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</si>
  <si>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</si>
  <si>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</si>
  <si>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</si>
  <si>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</si>
  <si>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</si>
  <si>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</si>
  <si>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</si>
  <si>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</si>
  <si>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</si>
  <si>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</si>
  <si>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</si>
  <si>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</si>
  <si>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</si>
  <si>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</si>
  <si>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</si>
  <si>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</si>
  <si>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</si>
  <si>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</si>
  <si>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</si>
  <si>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</si>
  <si>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</si>
  <si>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</si>
  <si>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</si>
  <si>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</si>
  <si>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</si>
  <si>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</si>
  <si>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</si>
  <si>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</si>
  <si>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</si>
  <si>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</si>
  <si>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</si>
  <si>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</si>
  <si>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</si>
  <si>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</si>
  <si>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</si>
  <si>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</si>
  <si>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</si>
  <si>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</si>
  <si>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</si>
  <si>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</si>
  <si>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</si>
  <si>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</si>
  <si>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</si>
  <si>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</si>
  <si>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</si>
  <si>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</si>
  <si>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</si>
  <si>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</si>
  <si>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</si>
  <si>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</si>
  <si>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</si>
  <si>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</si>
  <si>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</si>
  <si>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</si>
  <si>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</si>
  <si>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</si>
  <si>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</si>
  <si>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</si>
  <si>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</si>
  <si>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</si>
  <si>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</si>
  <si>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</si>
  <si>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</si>
  <si>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</si>
  <si>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</si>
  <si>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</si>
  <si>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</si>
  <si>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</si>
  <si>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</si>
  <si>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</si>
  <si>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</si>
  <si>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</si>
  <si>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</si>
  <si>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</si>
  <si>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</si>
  <si>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</si>
  <si>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</si>
  <si>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</si>
  <si>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</si>
  <si>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</si>
  <si>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</si>
  <si>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</si>
  <si>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</si>
  <si>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</si>
  <si>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</si>
  <si>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</si>
  <si>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</si>
  <si>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</si>
  <si>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</si>
  <si>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</si>
  <si>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</si>
  <si>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</si>
  <si>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</si>
  <si>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</si>
  <si>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</si>
  <si>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</si>
  <si>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</si>
  <si>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</si>
  <si>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</si>
  <si>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</si>
  <si>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</si>
  <si>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</si>
  <si>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</si>
  <si>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</si>
  <si>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</si>
  <si>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</si>
  <si>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</si>
  <si>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</si>
  <si>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</si>
  <si>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</si>
  <si>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</si>
  <si>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</si>
  <si>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</si>
  <si>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</si>
  <si>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</si>
  <si>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</si>
  <si>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</si>
  <si>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</si>
  <si>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</si>
  <si>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</si>
  <si>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</si>
  <si>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</si>
  <si>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</si>
  <si>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</si>
  <si>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</si>
  <si>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</si>
  <si>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</si>
  <si>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</si>
  <si>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</si>
  <si>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</si>
  <si>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</si>
  <si>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</si>
  <si>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</si>
  <si>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</si>
  <si>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</si>
  <si>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</si>
  <si>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</si>
  <si>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</si>
  <si>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</si>
  <si>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</si>
  <si>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</si>
  <si>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</si>
  <si>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</si>
  <si>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</si>
  <si>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</si>
  <si>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</si>
  <si>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</si>
  <si>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</si>
  <si>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</si>
  <si>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</si>
  <si>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</si>
  <si>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</si>
  <si>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</si>
  <si>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</si>
  <si>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</si>
  <si>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</si>
  <si>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</si>
  <si>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</si>
  <si>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</si>
  <si>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</si>
  <si>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</si>
  <si>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</si>
  <si>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</si>
  <si>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</si>
  <si>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</si>
  <si>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</si>
  <si>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</si>
  <si>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</si>
  <si>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</si>
  <si>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</si>
  <si>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</si>
  <si>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</si>
  <si>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</si>
  <si>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</si>
  <si>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</si>
  <si>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</si>
  <si>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</si>
  <si>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</si>
  <si>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</si>
  <si>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</si>
  <si>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</si>
  <si>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</si>
  <si>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</si>
  <si>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</si>
  <si>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</si>
  <si>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</si>
  <si>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</si>
  <si>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</si>
  <si>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</si>
  <si>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</si>
  <si>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</si>
  <si>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</si>
  <si>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</si>
  <si>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</si>
  <si>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</si>
  <si>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</si>
  <si>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</si>
  <si>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</si>
  <si>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</si>
  <si>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</si>
  <si>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</si>
  <si>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</si>
  <si>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</si>
  <si>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</si>
  <si>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</si>
  <si>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</si>
  <si>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</si>
  <si>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</si>
  <si>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</si>
  <si>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</si>
  <si>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</si>
  <si>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</si>
  <si>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</si>
  <si>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</si>
  <si>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</si>
  <si>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</si>
  <si>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</si>
  <si>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</si>
  <si>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</si>
  <si>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</si>
  <si>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</si>
  <si>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</si>
  <si>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</si>
  <si>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</si>
  <si>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</si>
  <si>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</si>
  <si>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</si>
  <si>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</si>
  <si>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</si>
  <si>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</si>
  <si>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</si>
  <si>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</si>
  <si>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</si>
  <si>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</si>
  <si>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</si>
  <si>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</si>
  <si>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</si>
  <si>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</si>
  <si>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</si>
  <si>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</si>
  <si>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</si>
  <si>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</si>
  <si>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</si>
  <si>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</si>
  <si>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</si>
  <si>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</si>
  <si>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</si>
  <si>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</si>
  <si>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</si>
  <si>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</si>
  <si>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</si>
  <si>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</si>
  <si>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</si>
  <si>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</si>
  <si>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</si>
  <si>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</si>
  <si>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</si>
  <si>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</si>
  <si>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</si>
  <si>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</si>
  <si>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</si>
  <si>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</si>
  <si>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</si>
  <si>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</si>
  <si>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</si>
  <si>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</si>
  <si>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</si>
  <si>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</si>
  <si>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</si>
  <si>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</si>
  <si>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</si>
  <si>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</si>
  <si>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</si>
  <si>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</si>
  <si>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</si>
  <si>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</si>
  <si>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</si>
  <si>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</si>
  <si>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</si>
  <si>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</si>
  <si>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</si>
  <si>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</si>
  <si>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</si>
  <si>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</si>
  <si>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</si>
  <si>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</si>
  <si>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</si>
  <si>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</si>
  <si>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</si>
  <si>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</si>
  <si>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</si>
  <si>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</si>
  <si>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</si>
  <si>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</si>
  <si>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</si>
  <si>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</si>
  <si>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</si>
  <si>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</si>
  <si>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</si>
  <si>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</si>
  <si>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</si>
  <si>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</si>
  <si>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</si>
  <si>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</si>
  <si>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</si>
  <si>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</si>
  <si>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</si>
  <si>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</si>
  <si>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</si>
  <si>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</si>
  <si>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</si>
  <si>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</si>
  <si>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</si>
  <si>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</si>
  <si>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</si>
  <si>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</si>
  <si>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</si>
  <si>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</si>
  <si>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</si>
  <si>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</si>
  <si>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</si>
  <si>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</si>
  <si>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</si>
  <si>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</si>
  <si>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</si>
  <si>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</si>
  <si>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</si>
  <si>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</si>
  <si>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</si>
  <si>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</si>
  <si>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</si>
  <si>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</si>
  <si>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</si>
  <si>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</si>
  <si>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</si>
  <si>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</si>
  <si>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</si>
  <si>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</si>
  <si>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</si>
  <si>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</si>
  <si>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</si>
  <si>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</si>
  <si>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</si>
  <si>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</si>
  <si>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</si>
  <si>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</si>
  <si>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</si>
  <si>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</si>
  <si>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</si>
  <si>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</si>
  <si>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</si>
  <si>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</si>
  <si>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</si>
  <si>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</si>
  <si>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</si>
  <si>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</si>
  <si>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</si>
  <si>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</si>
  <si>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</si>
  <si>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</si>
  <si>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</si>
  <si>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</si>
  <si>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</si>
  <si>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</si>
  <si>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</si>
  <si>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</si>
  <si>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</si>
  <si>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</si>
  <si>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</si>
  <si>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</si>
  <si>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</si>
  <si>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</si>
  <si>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</si>
  <si>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</si>
  <si>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</si>
  <si>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</si>
  <si>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</si>
  <si>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</si>
  <si>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</si>
  <si>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</si>
  <si>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</si>
  <si>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</si>
  <si>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</si>
  <si>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</si>
  <si>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</si>
  <si>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</si>
  <si>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</si>
  <si>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</si>
  <si>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</si>
  <si>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</si>
  <si>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</si>
  <si>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</si>
  <si>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</si>
  <si>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</si>
  <si>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</si>
  <si>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</si>
  <si>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</si>
  <si>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</si>
  <si>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</si>
  <si>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</si>
  <si>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</si>
  <si>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</si>
  <si>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</si>
  <si>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</si>
  <si>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</si>
  <si>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</si>
  <si>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</si>
  <si>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</si>
  <si>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</si>
  <si>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</si>
  <si>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</si>
  <si>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</si>
  <si>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</si>
  <si>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</si>
  <si>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</si>
  <si>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</si>
  <si>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</si>
  <si>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</si>
  <si>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</si>
  <si>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</si>
  <si>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</si>
  <si>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</si>
  <si>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</si>
  <si>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</si>
  <si>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</si>
  <si>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</si>
  <si>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</si>
  <si>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</si>
  <si>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</si>
  <si>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</si>
  <si>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</si>
  <si>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</si>
  <si>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</si>
  <si>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</si>
  <si>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</si>
  <si>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</si>
  <si>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</si>
  <si>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</si>
  <si>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</si>
  <si>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</si>
  <si>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</si>
  <si>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</si>
  <si>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</si>
  <si>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</si>
  <si>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</si>
  <si>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</si>
  <si>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</si>
  <si>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</si>
  <si>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</si>
  <si>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</si>
  <si>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</si>
  <si>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</si>
  <si>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</si>
  <si>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</si>
  <si>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</si>
  <si>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</si>
  <si>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</si>
  <si>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</si>
  <si>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</si>
  <si>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</si>
  <si>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</si>
  <si>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</si>
  <si>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</si>
  <si>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</si>
  <si>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</si>
  <si>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</si>
  <si>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</si>
  <si>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</si>
  <si>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</si>
  <si>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</si>
  <si>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</si>
  <si>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</si>
  <si>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</si>
  <si>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</si>
  <si>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</si>
  <si>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</si>
  <si>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</si>
  <si>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</si>
  <si>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</si>
  <si>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</si>
  <si>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</si>
  <si>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</si>
  <si>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</si>
  <si>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</si>
  <si>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</si>
  <si>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</si>
  <si>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</si>
  <si>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</si>
  <si>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</si>
  <si>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</si>
  <si>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</si>
  <si>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</si>
  <si>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</si>
  <si>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</si>
  <si>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</si>
  <si>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</si>
  <si>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</si>
  <si>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</si>
  <si>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</si>
  <si>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</si>
  <si>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</si>
  <si>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</si>
  <si>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</si>
  <si>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</si>
  <si>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</si>
  <si>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</si>
  <si>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</si>
  <si>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</si>
  <si>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</si>
  <si>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</si>
  <si>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</si>
  <si>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</si>
  <si>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</si>
  <si>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</si>
  <si>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</si>
  <si>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</si>
  <si>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</si>
  <si>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</si>
  <si>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</si>
  <si>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</si>
  <si>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</si>
  <si>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</si>
  <si>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</si>
  <si>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</si>
  <si>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</si>
  <si>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</si>
  <si>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</si>
  <si>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</si>
  <si>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</si>
  <si>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</si>
  <si>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</si>
  <si>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</si>
  <si>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</si>
  <si>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</si>
  <si>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</si>
  <si>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</si>
  <si>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</si>
  <si>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</si>
  <si>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</si>
  <si>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</si>
  <si>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</si>
  <si>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</si>
  <si>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</si>
  <si>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</si>
  <si>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</si>
  <si>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</si>
  <si>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</si>
  <si>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</si>
  <si>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</si>
  <si>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</si>
  <si>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</si>
  <si>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</si>
  <si>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</si>
  <si>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</si>
  <si>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</si>
  <si>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</si>
  <si>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</si>
  <si>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</si>
  <si>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</si>
  <si>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</si>
  <si>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</si>
  <si>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</si>
  <si>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</si>
  <si>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</si>
  <si>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</si>
  <si>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</si>
  <si>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</si>
  <si>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</si>
  <si>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</si>
  <si>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</si>
  <si>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</si>
  <si>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</si>
  <si>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</si>
  <si>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</si>
  <si>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</si>
  <si>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</si>
  <si>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</si>
  <si>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</si>
  <si>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</si>
  <si>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</si>
  <si>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</si>
  <si>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</si>
  <si>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</si>
  <si>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</si>
  <si>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</si>
  <si>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</si>
  <si>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</si>
  <si>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</si>
  <si>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</si>
  <si>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</si>
  <si>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</si>
  <si>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</si>
  <si>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</si>
  <si>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</si>
  <si>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</si>
  <si>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</si>
  <si>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</si>
  <si>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</si>
  <si>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</si>
  <si>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</si>
  <si>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</si>
  <si>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</si>
  <si>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</si>
  <si>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</si>
  <si>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</si>
  <si>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</si>
  <si>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</si>
  <si>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</si>
  <si>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</si>
  <si>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</si>
  <si>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</si>
  <si>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</si>
  <si>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</si>
  <si>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</si>
  <si>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</si>
  <si>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</si>
  <si>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</si>
  <si>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</si>
  <si>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</si>
  <si>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</si>
  <si>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</si>
  <si>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</si>
  <si>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</si>
  <si>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</si>
  <si>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</si>
  <si>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</si>
  <si>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</si>
  <si>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</si>
  <si>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</si>
  <si>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</si>
  <si>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</si>
  <si>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</si>
  <si>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</si>
  <si>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</si>
  <si>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</si>
  <si>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</si>
  <si>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</si>
  <si>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</si>
  <si>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</si>
  <si>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</si>
  <si>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</si>
  <si>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</si>
  <si>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</si>
  <si>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</si>
  <si>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</si>
  <si>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</si>
  <si>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</si>
  <si>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</si>
  <si>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</si>
  <si>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</si>
  <si>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</si>
  <si>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</si>
  <si>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</si>
  <si>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</si>
  <si>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</si>
  <si>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</si>
  <si>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</si>
  <si>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</si>
  <si>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</si>
  <si>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</si>
  <si>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</si>
  <si>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</si>
  <si>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</si>
  <si>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</si>
  <si>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</si>
  <si>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</si>
  <si>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</si>
  <si>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</si>
  <si>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</si>
  <si>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</si>
  <si>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</si>
  <si>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</si>
  <si>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</si>
  <si>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</si>
  <si>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</si>
  <si>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</si>
  <si>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</si>
  <si>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</si>
  <si>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</si>
  <si>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</si>
  <si>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</si>
  <si>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</si>
  <si>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</si>
  <si>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</si>
  <si>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</si>
  <si>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</si>
  <si>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</si>
  <si>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</si>
  <si>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</si>
  <si>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</si>
  <si>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</si>
  <si>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</si>
  <si>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</si>
  <si>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</si>
  <si>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</si>
  <si>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</si>
  <si>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</si>
  <si>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</si>
  <si>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</si>
  <si>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</si>
  <si>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</si>
  <si>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</si>
  <si>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</si>
  <si>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</si>
  <si>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</si>
  <si>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</si>
  <si>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</si>
  <si>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</si>
  <si>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</si>
  <si>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</si>
  <si>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</si>
  <si>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</si>
  <si>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</si>
  <si>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</si>
  <si>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</si>
  <si>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</si>
  <si>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</si>
  <si>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</si>
  <si>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</si>
  <si>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</si>
  <si>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</si>
  <si>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</si>
  <si>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</si>
  <si>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</si>
  <si>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</si>
  <si>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</si>
  <si>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</si>
  <si>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</si>
  <si>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</si>
  <si>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</si>
  <si>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</si>
  <si>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</si>
  <si>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</si>
  <si>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</si>
  <si>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</si>
  <si>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</si>
  <si>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</si>
  <si>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</si>
  <si>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</si>
  <si>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</si>
  <si>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</si>
  <si>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</si>
  <si>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</si>
  <si>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</si>
  <si>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</si>
  <si>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</si>
  <si>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</si>
  <si>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</si>
  <si>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</si>
  <si>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</si>
  <si>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</si>
  <si>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</si>
  <si>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</si>
  <si>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</si>
  <si>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</si>
  <si>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</si>
  <si>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</si>
  <si>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</si>
  <si>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</si>
  <si>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</si>
  <si>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</si>
  <si>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</si>
  <si>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</si>
  <si>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</si>
  <si>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</si>
  <si>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</si>
  <si>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</si>
  <si>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</si>
  <si>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</si>
  <si>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</si>
  <si>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</si>
  <si>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</si>
  <si>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</si>
  <si>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</si>
  <si>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</si>
  <si>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</si>
  <si>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</si>
  <si>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</si>
  <si>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</si>
  <si>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</si>
  <si>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</si>
  <si>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</si>
  <si>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</si>
  <si>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</si>
  <si>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</si>
  <si>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</si>
  <si>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</si>
  <si>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</si>
  <si>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</si>
  <si>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</si>
  <si>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</si>
  <si>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</si>
  <si>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</si>
  <si>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</si>
  <si>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</si>
  <si>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</si>
  <si>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</si>
  <si>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</si>
  <si>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</si>
  <si>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</si>
  <si>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</si>
  <si>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</si>
  <si>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</si>
  <si>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</si>
  <si>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</si>
  <si>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</si>
  <si>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</si>
  <si>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</si>
  <si>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</si>
  <si>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</si>
  <si>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</si>
  <si>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</si>
  <si>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</si>
  <si>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</si>
  <si>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</si>
  <si>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</si>
  <si>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</si>
  <si>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</si>
  <si>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</si>
  <si>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</si>
  <si>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</si>
  <si>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</si>
  <si>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</si>
  <si>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</si>
  <si>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</si>
  <si>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</si>
  <si>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</si>
  <si>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</si>
  <si>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</si>
  <si>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</si>
  <si>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</si>
  <si>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</si>
  <si>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</si>
  <si>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</si>
  <si>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</si>
  <si>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</si>
  <si>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</si>
  <si>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</si>
  <si>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</si>
  <si>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</si>
  <si>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</si>
  <si>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</si>
  <si>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</si>
  <si>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</si>
  <si>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</si>
  <si>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</si>
  <si>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</si>
  <si>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</si>
  <si>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</si>
  <si>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</si>
  <si>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</si>
  <si>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</si>
  <si>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</si>
  <si>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</si>
  <si>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</si>
  <si>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</si>
  <si>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</si>
  <si>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</si>
  <si>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</si>
  <si>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</si>
  <si>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</si>
  <si>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</si>
  <si>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</si>
  <si>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</si>
  <si>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</si>
  <si>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</si>
  <si>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</si>
  <si>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</si>
  <si>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</si>
  <si>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</si>
  <si>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</si>
  <si>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</si>
  <si>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</si>
  <si>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</si>
  <si>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</si>
  <si>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</si>
  <si>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</si>
  <si>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</si>
  <si>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</si>
  <si>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</si>
  <si>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</si>
  <si>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</si>
  <si>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</si>
  <si>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</si>
  <si>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</si>
  <si>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</si>
  <si>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</si>
  <si>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</si>
  <si>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</si>
  <si>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</si>
  <si>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</si>
  <si>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</si>
  <si>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</si>
  <si>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</si>
  <si>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</si>
  <si>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</si>
  <si>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</si>
  <si>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</si>
  <si>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</si>
  <si>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</si>
  <si>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</si>
  <si>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</si>
  <si>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</si>
  <si>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</si>
  <si>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</si>
  <si>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</si>
  <si>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</si>
  <si>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</si>
  <si>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</si>
  <si>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</si>
  <si>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</si>
  <si>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</si>
  <si>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</si>
  <si>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</si>
  <si>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</si>
  <si>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</si>
  <si>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</si>
  <si>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</si>
  <si>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</si>
  <si>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</si>
  <si>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</si>
  <si>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</si>
  <si>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</si>
  <si>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</si>
  <si>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</si>
  <si>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</si>
  <si>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</si>
  <si>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</si>
  <si>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</si>
  <si>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</si>
  <si>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</si>
  <si>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</si>
  <si>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</si>
  <si>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</si>
  <si>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</si>
  <si>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</si>
  <si>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</si>
  <si>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</si>
  <si>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</si>
  <si>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</si>
  <si>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</si>
  <si>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</si>
  <si>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</si>
  <si>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</si>
  <si>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</si>
  <si>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</si>
  <si>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</si>
  <si>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</si>
  <si>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</si>
  <si>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</si>
  <si>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</si>
  <si>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</si>
  <si>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</si>
  <si>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</si>
  <si>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</si>
  <si>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</si>
  <si>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</si>
  <si>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</si>
  <si>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</si>
  <si>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</si>
  <si>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</si>
  <si>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</si>
  <si>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</si>
  <si>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</si>
  <si>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</si>
  <si>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</si>
  <si>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</si>
  <si>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</si>
  <si>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</si>
  <si>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</si>
  <si>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</si>
  <si>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</si>
  <si>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</si>
  <si>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</si>
  <si>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</si>
  <si>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</si>
  <si>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</si>
  <si>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</si>
  <si>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</si>
  <si>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</si>
  <si>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</si>
  <si>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</si>
  <si>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</si>
  <si>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</si>
  <si>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</si>
  <si>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</si>
  <si>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</si>
  <si>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</si>
  <si>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</si>
  <si>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</si>
  <si>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</si>
  <si>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</si>
  <si>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</si>
  <si>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</si>
  <si>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</si>
  <si>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</si>
  <si>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</si>
  <si>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</si>
  <si>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</si>
  <si>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</si>
  <si>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</si>
  <si>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</si>
  <si>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</si>
  <si>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</si>
  <si>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</si>
  <si>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</si>
  <si>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</si>
  <si>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</si>
  <si>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</si>
  <si>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</si>
  <si>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</si>
  <si>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</si>
  <si>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</si>
  <si>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</si>
  <si>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</si>
  <si>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</si>
  <si>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</si>
  <si>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</si>
  <si>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</si>
  <si>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</si>
  <si>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</si>
  <si>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</si>
  <si>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</si>
  <si>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</si>
  <si>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</si>
  <si>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</si>
  <si>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</si>
  <si>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</si>
  <si>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</si>
  <si>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</si>
  <si>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</si>
  <si>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</si>
  <si>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</si>
  <si>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</si>
  <si>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</si>
  <si>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</si>
  <si>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</si>
  <si>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</si>
  <si>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</si>
  <si>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</si>
  <si>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</si>
  <si>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</si>
  <si>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</si>
  <si>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</si>
  <si>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</si>
  <si>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</si>
  <si>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</si>
  <si>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</si>
  <si>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</si>
  <si>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</si>
  <si>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</si>
  <si>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</si>
  <si>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</si>
  <si>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</si>
  <si>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</si>
  <si>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</si>
  <si>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</si>
  <si>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</si>
  <si>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</si>
  <si>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</si>
  <si>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</si>
  <si>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</si>
  <si>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</si>
  <si>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</si>
  <si>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</si>
  <si>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</si>
  <si>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</si>
  <si>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</si>
  <si>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</si>
  <si>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</si>
  <si>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</si>
  <si>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</si>
  <si>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</si>
  <si>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</si>
  <si>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</si>
  <si>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</si>
  <si>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</si>
  <si>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</si>
  <si>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</si>
  <si>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</si>
  <si>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</si>
  <si>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</si>
  <si>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</si>
  <si>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</si>
  <si>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</si>
  <si>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</si>
  <si>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</si>
  <si>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</si>
  <si>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</si>
  <si>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</si>
  <si>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</si>
  <si>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</si>
  <si>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</si>
  <si>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</si>
  <si>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</si>
  <si>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</si>
  <si>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</si>
  <si>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</si>
  <si>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</si>
  <si>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</si>
  <si>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</si>
  <si>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</si>
  <si>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</si>
  <si>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</si>
  <si>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</si>
  <si>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</si>
  <si>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</si>
  <si>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</si>
  <si>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</si>
  <si>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</si>
  <si>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</si>
  <si>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</si>
  <si>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</si>
  <si>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</si>
  <si>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</si>
  <si>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</si>
  <si>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</si>
  <si>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</si>
  <si>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</si>
  <si>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</si>
  <si>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</si>
  <si>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</si>
  <si>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</si>
  <si>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</si>
  <si>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</si>
  <si>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</si>
  <si>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</si>
  <si>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</si>
  <si>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</si>
  <si>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</si>
  <si>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</si>
  <si>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</si>
  <si>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</si>
  <si>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</si>
  <si>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</si>
  <si>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</si>
  <si>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</si>
  <si>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</si>
  <si>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</si>
  <si>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</si>
  <si>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</si>
  <si>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</si>
  <si>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</si>
  <si>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</si>
  <si>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</si>
  <si>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</si>
  <si>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</si>
  <si>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</si>
  <si>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</si>
  <si>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</si>
  <si>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</si>
  <si>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</si>
  <si>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</si>
  <si>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</si>
  <si>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</si>
  <si>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</si>
  <si>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</si>
  <si>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</si>
  <si>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</si>
  <si>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</si>
  <si>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</si>
  <si>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</si>
  <si>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</si>
  <si>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</si>
  <si>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</si>
  <si>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</si>
  <si>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</si>
  <si>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</si>
  <si>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</si>
  <si>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</si>
  <si>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</si>
  <si>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</si>
  <si>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</si>
  <si>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</si>
  <si>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</si>
  <si>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</si>
  <si>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</si>
  <si>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</si>
  <si>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</si>
  <si>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</si>
  <si>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</si>
  <si>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</si>
  <si>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</si>
  <si>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</si>
  <si>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</si>
  <si>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</si>
  <si>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</si>
  <si>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</si>
  <si>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</si>
  <si>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</si>
  <si>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</si>
  <si>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</si>
  <si>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</si>
  <si>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</si>
  <si>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</si>
  <si>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</si>
  <si>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</si>
  <si>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</si>
  <si>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</si>
  <si>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</si>
  <si>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</si>
  <si>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</si>
  <si>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</si>
  <si>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</si>
  <si>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</si>
  <si>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</si>
  <si>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</si>
  <si>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</si>
  <si>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</si>
  <si>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</si>
  <si>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</si>
  <si>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</si>
  <si>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</si>
  <si>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</si>
  <si>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</si>
  <si>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</si>
  <si>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</si>
  <si>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</si>
  <si>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</si>
  <si>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</si>
  <si>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</si>
  <si>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</si>
  <si>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</si>
  <si>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</si>
  <si>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</si>
  <si>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</si>
  <si>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</si>
  <si>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</si>
  <si>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</si>
  <si>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</si>
  <si>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</si>
  <si>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</si>
  <si>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</si>
  <si>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</si>
  <si>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</si>
  <si>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</si>
  <si>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</si>
  <si>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</si>
  <si>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</si>
  <si>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</si>
  <si>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</si>
  <si>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</si>
  <si>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</si>
  <si>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</si>
  <si>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</si>
  <si>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</si>
  <si>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</si>
  <si>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</si>
  <si>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</si>
  <si>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</si>
  <si>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</si>
  <si>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</si>
  <si>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</si>
  <si>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</si>
  <si>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</si>
  <si>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</si>
  <si>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</si>
  <si>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</si>
  <si>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</si>
  <si>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</si>
  <si>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</si>
  <si>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</si>
  <si>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</si>
  <si>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</si>
  <si>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</si>
  <si>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</si>
  <si>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</si>
  <si>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</si>
  <si>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</si>
  <si>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</si>
  <si>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</si>
  <si>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</si>
  <si>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</si>
  <si>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</si>
  <si>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</si>
  <si>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</si>
  <si>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</si>
  <si>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</si>
  <si>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</si>
  <si>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</si>
  <si>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</si>
  <si>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</si>
  <si>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</si>
  <si>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</si>
  <si>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</si>
  <si>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</si>
  <si>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</si>
  <si>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</si>
  <si>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</si>
  <si>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</si>
  <si>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</si>
  <si>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</si>
  <si>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</si>
  <si>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</si>
  <si>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</si>
  <si>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</si>
  <si>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</si>
  <si>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</si>
  <si>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</si>
  <si>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</si>
  <si>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</si>
  <si>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</si>
  <si>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</si>
  <si>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</si>
  <si>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</si>
  <si>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</si>
  <si>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</si>
  <si>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</si>
  <si>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</si>
  <si>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</si>
  <si>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</si>
  <si>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</si>
  <si>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</si>
  <si>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</si>
  <si>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</si>
  <si>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</si>
  <si>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</si>
  <si>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</si>
  <si>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</si>
  <si>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</si>
  <si>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</si>
  <si>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</si>
  <si>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</si>
  <si>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</si>
  <si>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</si>
  <si>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</si>
  <si>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</si>
  <si>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</si>
  <si>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</si>
  <si>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</si>
  <si>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</si>
  <si>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</si>
  <si>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</si>
  <si>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</si>
  <si>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</si>
  <si>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</si>
  <si>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</si>
  <si>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</si>
  <si>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</si>
  <si>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</si>
  <si>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</si>
  <si>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</si>
  <si>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</si>
  <si>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</si>
  <si>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</si>
  <si>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</si>
  <si>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</si>
  <si>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</si>
  <si>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</si>
  <si>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</si>
  <si>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</si>
  <si>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</si>
  <si>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</si>
  <si>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</si>
  <si>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</si>
  <si>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</si>
  <si>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</si>
  <si>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</si>
  <si>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</si>
  <si>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</si>
  <si>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</si>
  <si>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</si>
  <si>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</si>
  <si>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</si>
  <si>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</si>
  <si>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</si>
  <si>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</si>
  <si>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</si>
  <si>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</si>
  <si>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</si>
  <si>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</si>
  <si>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</si>
  <si>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</si>
  <si>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</si>
  <si>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</si>
  <si>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</si>
  <si>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</si>
  <si>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</si>
  <si>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</si>
  <si>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</si>
  <si>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</si>
  <si>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</si>
  <si>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</si>
  <si>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</si>
  <si>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</si>
  <si>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</si>
  <si>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</si>
  <si>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</si>
  <si>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</si>
  <si>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</si>
  <si>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</si>
  <si>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</si>
  <si>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</si>
  <si>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</si>
  <si>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</si>
  <si>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</si>
  <si>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</si>
  <si>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</si>
  <si>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</si>
  <si>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</si>
  <si>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</si>
  <si>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</si>
  <si>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</si>
  <si>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</si>
  <si>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</si>
  <si>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</si>
  <si>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</si>
  <si>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</si>
  <si>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</si>
  <si>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</si>
  <si>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</si>
  <si>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</si>
  <si>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</si>
  <si>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</si>
  <si>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</si>
  <si>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</si>
  <si>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</si>
  <si>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</si>
  <si>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</si>
  <si>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</si>
  <si>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</si>
  <si>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</si>
  <si>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</si>
  <si>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</si>
  <si>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</si>
  <si>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</si>
  <si>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</si>
  <si>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</si>
  <si>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</si>
  <si>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</si>
  <si>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</si>
  <si>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</si>
  <si>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</si>
  <si>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</si>
  <si>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</si>
  <si>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</si>
  <si>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</si>
  <si>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</si>
  <si>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</si>
  <si>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</si>
  <si>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</si>
  <si>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</si>
  <si>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</si>
  <si>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</si>
  <si>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</si>
  <si>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</si>
  <si>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</si>
  <si>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</si>
  <si>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</si>
  <si>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</si>
  <si>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</si>
  <si>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</si>
  <si>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</si>
  <si>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</si>
  <si>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</si>
  <si>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</si>
  <si>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</si>
  <si>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</si>
  <si>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</si>
  <si>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</si>
  <si>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</si>
  <si>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</si>
  <si>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</si>
  <si>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</si>
  <si>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</si>
  <si>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</si>
  <si>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</si>
  <si>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</si>
  <si>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</si>
  <si>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</si>
  <si>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</si>
  <si>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</si>
  <si>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</si>
  <si>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</si>
  <si>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</si>
  <si>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</si>
  <si>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</si>
  <si>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</si>
  <si>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</si>
  <si>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</si>
  <si>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</si>
  <si>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</si>
  <si>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</si>
  <si>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</si>
  <si>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</si>
  <si>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</si>
  <si>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</si>
  <si>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</si>
  <si>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</si>
  <si>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</si>
  <si>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</si>
  <si>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</si>
  <si>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</si>
  <si>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</si>
  <si>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</si>
  <si>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</si>
  <si>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</si>
  <si>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</si>
  <si>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</si>
  <si>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</si>
  <si>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</si>
  <si>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</si>
  <si>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</si>
  <si>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</si>
  <si>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</si>
  <si>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</si>
  <si>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</si>
  <si>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</si>
  <si>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</si>
  <si>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</si>
  <si>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</si>
  <si>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</si>
  <si>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</si>
  <si>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</si>
  <si>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</si>
  <si>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</si>
  <si>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</si>
  <si>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</si>
  <si>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</si>
  <si>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</si>
  <si>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</si>
  <si>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</si>
  <si>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</si>
  <si>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</si>
  <si>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</si>
  <si>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</si>
  <si>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</si>
  <si>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</si>
  <si>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</si>
  <si>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</si>
  <si>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</si>
  <si>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</si>
  <si>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</si>
  <si>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</si>
  <si>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</si>
  <si>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</si>
  <si>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</si>
  <si>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</si>
  <si>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</si>
  <si>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</si>
  <si>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</si>
  <si>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</si>
  <si>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</si>
  <si>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</si>
  <si>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</si>
  <si>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</si>
  <si>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</si>
  <si>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</si>
  <si>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</si>
  <si>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</si>
  <si>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</si>
  <si>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</si>
  <si>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</si>
  <si>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</si>
  <si>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</si>
  <si>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</si>
  <si>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</si>
  <si>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</si>
  <si>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</si>
  <si>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</si>
  <si>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</si>
  <si>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</si>
  <si>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</si>
  <si>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</si>
  <si>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</si>
  <si>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</si>
  <si>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</si>
  <si>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</si>
  <si>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</si>
  <si>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</si>
  <si>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</si>
  <si>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</si>
  <si>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</si>
  <si>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</si>
  <si>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</si>
  <si>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</si>
  <si>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</si>
  <si>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</si>
  <si>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</si>
  <si>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</si>
  <si>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</si>
  <si>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</si>
  <si>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</si>
  <si>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</si>
  <si>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</si>
  <si>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</si>
  <si>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</si>
  <si>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</si>
  <si>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</si>
  <si>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</si>
  <si>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</si>
  <si>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</si>
  <si>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</si>
  <si>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</si>
  <si>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</si>
  <si>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</si>
  <si>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</si>
  <si>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</si>
  <si>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</si>
  <si>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</si>
  <si>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</si>
  <si>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</si>
  <si>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</si>
  <si>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</si>
  <si>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</si>
  <si>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</si>
  <si>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</si>
  <si>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</si>
  <si>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</si>
  <si>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</si>
  <si>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</si>
  <si>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</si>
  <si>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</si>
  <si>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</si>
  <si>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</si>
  <si>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</si>
  <si>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</si>
  <si>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</si>
  <si>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</si>
  <si>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</si>
  <si>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</si>
  <si>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</si>
  <si>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</si>
  <si>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</si>
  <si>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</si>
  <si>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</si>
  <si>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</si>
  <si>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</si>
  <si>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</si>
  <si>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</si>
  <si>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</si>
  <si>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</si>
  <si>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</si>
  <si>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</si>
  <si>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</si>
  <si>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</si>
  <si>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</si>
  <si>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</si>
  <si>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</si>
  <si>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</si>
  <si>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</si>
  <si>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</si>
  <si>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</si>
  <si>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</si>
  <si>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</si>
  <si>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</si>
  <si>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</si>
  <si>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</si>
  <si>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</si>
  <si>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</si>
  <si>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</si>
  <si>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</si>
  <si>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</si>
  <si>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</si>
  <si>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</si>
  <si>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</si>
  <si>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</si>
  <si>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</si>
  <si>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</si>
  <si>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</si>
  <si>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</si>
  <si>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</si>
  <si>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</si>
  <si>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</si>
  <si>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</si>
  <si>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</si>
  <si>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</si>
  <si>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</si>
  <si>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</si>
  <si>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</si>
  <si>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</si>
  <si>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</si>
  <si>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</si>
  <si>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</si>
  <si>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</si>
  <si>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</si>
  <si>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</si>
  <si>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</si>
  <si>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</si>
  <si>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</si>
  <si>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</si>
  <si>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</si>
  <si>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</si>
  <si>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</si>
  <si>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</si>
  <si>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</si>
  <si>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</si>
  <si>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</si>
  <si>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</si>
  <si>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</si>
  <si>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</si>
  <si>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</si>
  <si>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</si>
  <si>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</si>
  <si>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</si>
  <si>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</si>
  <si>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</si>
  <si>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</si>
  <si>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</si>
  <si>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</si>
  <si>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</si>
  <si>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</si>
  <si>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</si>
  <si>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</si>
  <si>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</si>
  <si>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</si>
  <si>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</si>
  <si>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</si>
  <si>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</si>
  <si>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</si>
  <si>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</si>
  <si>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</si>
  <si>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</si>
  <si>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</si>
  <si>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</si>
  <si>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</si>
  <si>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</si>
  <si>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</si>
  <si>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</si>
  <si>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</si>
  <si>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</si>
  <si>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</si>
  <si>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</si>
  <si>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</si>
  <si>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</si>
  <si>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</si>
  <si>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</si>
  <si>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</si>
  <si>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</si>
  <si>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</si>
  <si>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</si>
  <si>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</si>
  <si>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</si>
  <si>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</si>
  <si>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</si>
  <si>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</si>
  <si>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</si>
  <si>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</si>
  <si>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</si>
  <si>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</si>
  <si>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</si>
  <si>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</si>
  <si>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</si>
  <si>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</si>
  <si>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</si>
  <si>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</si>
  <si>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</si>
  <si>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</si>
  <si>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</si>
  <si>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</si>
  <si>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</si>
  <si>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</si>
  <si>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</si>
  <si>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</si>
  <si>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</si>
  <si>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</si>
  <si>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</si>
  <si>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</si>
  <si>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</si>
  <si>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</si>
  <si>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</si>
  <si>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</si>
  <si>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</si>
  <si>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</si>
  <si>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</si>
  <si>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</si>
  <si>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</si>
  <si>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</si>
  <si>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</si>
  <si>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</si>
  <si>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</si>
  <si>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</si>
  <si>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</si>
  <si>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</si>
  <si>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</si>
  <si>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</si>
  <si>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</si>
  <si>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</si>
  <si>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</si>
  <si>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</si>
  <si>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</si>
  <si>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</si>
  <si>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</si>
  <si>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</si>
  <si>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</si>
  <si>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</si>
  <si>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</si>
  <si>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</si>
  <si>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</si>
  <si>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</si>
  <si>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</si>
  <si>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</si>
  <si>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</si>
  <si>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</si>
  <si>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</si>
  <si>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</si>
  <si>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</si>
  <si>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</si>
  <si>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</si>
  <si>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</si>
  <si>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</si>
  <si>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</si>
  <si>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</si>
  <si>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</si>
  <si>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</si>
  <si>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</si>
  <si>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</si>
  <si>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</si>
  <si>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</si>
  <si>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</si>
  <si>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</si>
  <si>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</si>
  <si>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</si>
  <si>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</si>
  <si>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</si>
  <si>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</si>
  <si>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</si>
  <si>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</si>
  <si>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</si>
  <si>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</si>
  <si>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</si>
  <si>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</si>
  <si>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</si>
  <si>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</si>
  <si>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</si>
  <si>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</si>
  <si>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</si>
  <si>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</si>
  <si>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</si>
  <si>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</si>
  <si>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</si>
  <si>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</si>
  <si>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</si>
  <si>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</si>
  <si>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</si>
  <si>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</si>
  <si>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</si>
  <si>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</si>
  <si>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</si>
  <si>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</si>
  <si>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</si>
  <si>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</si>
  <si>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</si>
  <si>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</si>
  <si>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</si>
  <si>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</si>
  <si>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</si>
  <si>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</si>
  <si>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</si>
  <si>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</si>
  <si>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</si>
  <si>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</si>
  <si>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</si>
  <si>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</si>
  <si>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</si>
  <si>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</si>
  <si>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</si>
  <si>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</si>
  <si>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</si>
  <si>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</si>
  <si>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</si>
  <si>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</si>
  <si>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</si>
  <si>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</si>
  <si>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</si>
  <si>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</si>
  <si>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</si>
  <si>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</si>
  <si>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</si>
  <si>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</si>
  <si>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</si>
  <si>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</si>
  <si>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</si>
  <si>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</si>
  <si>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</si>
  <si>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</si>
  <si>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</si>
  <si>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</si>
  <si>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</si>
  <si>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</si>
  <si>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</si>
  <si>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</si>
  <si>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</si>
  <si>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</si>
  <si>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</si>
  <si>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</si>
  <si>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</si>
  <si>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</si>
  <si>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</si>
  <si>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</si>
  <si>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</si>
  <si>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</si>
  <si>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</si>
  <si>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</si>
  <si>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</si>
  <si>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</si>
  <si>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</si>
  <si>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</si>
  <si>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</si>
  <si>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</si>
  <si>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</si>
  <si>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</si>
  <si>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</si>
  <si>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</si>
  <si>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</si>
  <si>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</si>
  <si>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</si>
  <si>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</si>
  <si>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</si>
  <si>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</si>
  <si>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</si>
  <si>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</si>
  <si>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</si>
  <si>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</si>
  <si>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</si>
  <si>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</si>
  <si>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</si>
  <si>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</si>
  <si>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</si>
  <si>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</si>
  <si>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</si>
  <si>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</si>
  <si>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</si>
  <si>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</si>
  <si>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</si>
  <si>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</si>
  <si>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</si>
  <si>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</si>
  <si>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</si>
  <si>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</si>
  <si>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</si>
  <si>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</si>
  <si>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</si>
  <si>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</si>
  <si>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</si>
  <si>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</si>
  <si>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</si>
  <si>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</si>
  <si>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</si>
  <si>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</si>
  <si>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</si>
  <si>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</si>
  <si>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</si>
  <si>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</si>
  <si>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</si>
  <si>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</si>
  <si>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</si>
  <si>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</si>
  <si>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</si>
  <si>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</si>
  <si>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</si>
  <si>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</si>
  <si>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</si>
  <si>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</si>
  <si>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</si>
  <si>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</si>
  <si>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</si>
  <si>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</si>
  <si>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</si>
  <si>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</si>
  <si>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</si>
  <si>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</si>
  <si>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</si>
  <si>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</si>
  <si>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</si>
  <si>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</si>
  <si>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</si>
  <si>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</si>
  <si>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</si>
  <si>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</si>
  <si>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</si>
  <si>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</si>
  <si>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</si>
  <si>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</si>
  <si>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</si>
  <si>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</si>
  <si>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</si>
  <si>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</si>
  <si>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</si>
  <si>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</si>
  <si>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</si>
  <si>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</si>
  <si>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</si>
  <si>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</si>
  <si>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</si>
  <si>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</si>
  <si>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</si>
  <si>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</si>
  <si>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</si>
  <si>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</si>
  <si>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</si>
  <si>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</si>
  <si>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</si>
  <si>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</si>
  <si>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</si>
  <si>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</si>
  <si>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</si>
  <si>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</si>
  <si>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</si>
  <si>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</si>
  <si>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</si>
  <si>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</si>
  <si>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</si>
  <si>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</si>
  <si>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</si>
  <si>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</si>
  <si>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</si>
  <si>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</si>
  <si>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</si>
  <si>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</si>
  <si>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</si>
  <si>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</si>
  <si>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</si>
  <si>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</si>
  <si>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</si>
  <si>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</si>
  <si>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</si>
  <si>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</si>
  <si>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</si>
  <si>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</si>
  <si>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</si>
  <si>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</si>
  <si>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</si>
  <si>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</si>
  <si>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</si>
  <si>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</si>
  <si>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</si>
  <si>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</si>
  <si>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</si>
  <si>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</si>
  <si>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</si>
  <si>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</si>
  <si>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</si>
  <si>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</si>
  <si>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</si>
  <si>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</si>
  <si>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</si>
  <si>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</si>
  <si>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</si>
  <si>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</si>
  <si>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</si>
  <si>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</si>
  <si>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</si>
  <si>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</si>
  <si>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</si>
  <si>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</si>
  <si>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</si>
  <si>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</si>
  <si>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</si>
  <si>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</si>
  <si>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</si>
  <si>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</si>
  <si>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</si>
  <si>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</si>
  <si>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</si>
  <si>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</si>
  <si>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</si>
  <si>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</si>
  <si>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</si>
  <si>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</si>
  <si>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</si>
  <si>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</si>
  <si>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</si>
  <si>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</si>
  <si>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</si>
  <si>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</si>
  <si>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</si>
  <si>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</si>
  <si>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</si>
  <si>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</si>
  <si>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</si>
  <si>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</si>
  <si>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</si>
  <si>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</si>
  <si>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</si>
  <si>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</si>
  <si>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</si>
  <si>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</si>
  <si>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</si>
  <si>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</si>
  <si>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</si>
  <si>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</si>
  <si>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</si>
  <si>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</si>
  <si>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</si>
  <si>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</si>
  <si>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</si>
  <si>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</si>
  <si>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</si>
  <si>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</si>
  <si>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</si>
  <si>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</si>
  <si>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</si>
  <si>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</si>
  <si>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</si>
  <si>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</si>
  <si>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</si>
  <si>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</si>
  <si>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</si>
  <si>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</si>
  <si>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</si>
  <si>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</si>
  <si>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</si>
  <si>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</si>
  <si>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</si>
  <si>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</si>
  <si>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</si>
  <si>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</si>
  <si>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</si>
  <si>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</si>
  <si>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</si>
  <si>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</si>
  <si>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</si>
  <si>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</si>
  <si>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</si>
  <si>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</si>
  <si>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</si>
  <si>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</si>
  <si>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</si>
  <si>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</si>
  <si>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</si>
  <si>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</si>
  <si>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</si>
  <si>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</si>
  <si>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</si>
  <si>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</si>
  <si>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</si>
  <si>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</si>
  <si>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</si>
  <si>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</si>
  <si>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</si>
  <si>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</si>
  <si>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</si>
  <si>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</si>
  <si>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</si>
  <si>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</si>
  <si>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</si>
  <si>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</si>
  <si>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</si>
  <si>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</si>
  <si>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</si>
  <si>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</si>
  <si>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</si>
  <si>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</si>
  <si>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</si>
  <si>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</si>
  <si>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</si>
  <si>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</si>
  <si>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</si>
  <si>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</si>
  <si>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</si>
  <si>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</si>
  <si>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</si>
  <si>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</si>
  <si>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</si>
  <si>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</si>
  <si>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</si>
  <si>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</si>
  <si>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</si>
  <si>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</si>
  <si>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</si>
  <si>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</si>
  <si>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</si>
  <si>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</si>
  <si>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</si>
  <si>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</si>
  <si>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</si>
  <si>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</si>
  <si>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</si>
  <si>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</si>
  <si>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</si>
  <si>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</si>
  <si>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</si>
  <si>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</si>
  <si>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</si>
  <si>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</si>
  <si>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</si>
  <si>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</si>
  <si>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</si>
  <si>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</si>
  <si>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</si>
  <si>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</si>
  <si>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</si>
  <si>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</si>
  <si>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</si>
  <si>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</si>
  <si>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</si>
  <si>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</si>
  <si>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</si>
  <si>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</si>
  <si>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</si>
  <si>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</si>
  <si>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</si>
  <si>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</si>
  <si>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</si>
  <si>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</si>
  <si>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</si>
  <si>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</si>
  <si>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</si>
  <si>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</si>
  <si>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</si>
  <si>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</si>
  <si>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</si>
  <si>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</si>
  <si>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</si>
  <si>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</si>
  <si>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</si>
  <si>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</si>
  <si>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</si>
  <si>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</si>
  <si>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</si>
  <si>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</si>
  <si>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</si>
  <si>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</si>
  <si>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</si>
  <si>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</si>
  <si>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</si>
  <si>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</si>
  <si>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</si>
  <si>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</si>
  <si>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</si>
  <si>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</si>
  <si>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</si>
  <si>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</si>
  <si>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</si>
  <si>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</si>
  <si>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</si>
  <si>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</si>
  <si>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</si>
  <si>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</si>
  <si>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</si>
  <si>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</si>
  <si>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</si>
  <si>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</si>
  <si>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</si>
  <si>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</si>
  <si>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</si>
  <si>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</si>
  <si>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</si>
  <si>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</si>
  <si>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</si>
  <si>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</si>
  <si>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</si>
  <si>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</si>
  <si>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</si>
  <si>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</si>
  <si>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</si>
  <si>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</si>
  <si>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</si>
  <si>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</si>
  <si>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</si>
  <si>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</si>
  <si>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</si>
  <si>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</si>
  <si>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</si>
  <si>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</si>
  <si>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</si>
  <si>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</si>
  <si>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</si>
  <si>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</si>
  <si>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</si>
  <si>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</si>
  <si>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</si>
  <si>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</si>
  <si>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</si>
  <si>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</si>
  <si>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</si>
  <si>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</si>
  <si>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</si>
  <si>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</si>
  <si>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</si>
  <si>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</si>
  <si>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</si>
  <si>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</si>
  <si>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</si>
  <si>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</si>
  <si>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</si>
  <si>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</si>
  <si>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</si>
  <si>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</si>
  <si>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</si>
  <si>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</si>
  <si>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</si>
  <si>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</si>
  <si>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</si>
  <si>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</si>
  <si>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</si>
  <si>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</si>
  <si>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</si>
  <si>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</si>
  <si>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</si>
  <si>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</si>
  <si>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</si>
  <si>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</si>
  <si>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</si>
  <si>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</si>
  <si>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</si>
  <si>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</si>
  <si>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</si>
  <si>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</si>
  <si>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</si>
  <si>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</si>
  <si>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</si>
  <si>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</si>
  <si>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</si>
  <si>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</si>
  <si>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</si>
  <si>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</si>
  <si>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</si>
  <si>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</si>
  <si>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</si>
  <si>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</si>
  <si>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</si>
  <si>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</si>
  <si>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</si>
  <si>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</si>
  <si>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</si>
  <si>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</si>
  <si>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</si>
  <si>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</si>
  <si>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</si>
  <si>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</si>
  <si>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</si>
  <si>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</si>
  <si>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</si>
  <si>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</si>
  <si>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</si>
  <si>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</si>
  <si>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</si>
  <si>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</si>
  <si>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</si>
  <si>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</si>
  <si>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</si>
  <si>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</si>
  <si>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</si>
  <si>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</si>
  <si>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</si>
  <si>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</si>
  <si>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</si>
  <si>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</si>
  <si>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</si>
  <si>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</si>
  <si>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</si>
  <si>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</si>
  <si>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</si>
  <si>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</si>
  <si>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</si>
  <si>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</si>
  <si>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</si>
  <si>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</si>
  <si>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</si>
  <si>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</si>
  <si>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</si>
  <si>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</si>
  <si>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</si>
  <si>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</si>
  <si>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</si>
  <si>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</si>
  <si>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</si>
  <si>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</si>
  <si>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</si>
  <si>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</si>
  <si>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</si>
  <si>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</si>
  <si>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</si>
  <si>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</si>
  <si>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</si>
  <si>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</si>
  <si>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</si>
  <si>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</si>
  <si>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</si>
  <si>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</si>
  <si>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</si>
  <si>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</si>
  <si>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</si>
  <si>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</si>
  <si>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</si>
  <si>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</si>
  <si>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</si>
  <si>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</si>
  <si>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</si>
  <si>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</si>
  <si>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</si>
  <si>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</si>
  <si>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</si>
  <si>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</si>
  <si>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</si>
  <si>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</si>
  <si>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</si>
  <si>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</si>
  <si>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</si>
  <si>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</si>
  <si>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</si>
  <si>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</si>
  <si>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</si>
  <si>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</si>
  <si>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</si>
  <si>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</si>
  <si>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</si>
  <si>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</si>
  <si>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</si>
  <si>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</si>
  <si>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</si>
  <si>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</si>
  <si>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</si>
  <si>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</si>
  <si>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</si>
  <si>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</si>
  <si>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</si>
  <si>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</si>
  <si>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</si>
  <si>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</si>
  <si>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</si>
  <si>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</si>
  <si>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</si>
  <si>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</si>
  <si>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</si>
  <si>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</si>
  <si>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</si>
  <si>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</si>
  <si>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</si>
  <si>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</si>
  <si>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</si>
  <si>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</si>
  <si>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</si>
  <si>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</si>
  <si>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</si>
  <si>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</si>
  <si>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</si>
  <si>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</si>
  <si>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</si>
  <si>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</si>
  <si>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</si>
  <si>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</si>
  <si>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</si>
  <si>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</si>
  <si>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</si>
  <si>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</si>
  <si>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</si>
  <si>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</si>
  <si>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</si>
  <si>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</si>
  <si>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</si>
  <si>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</si>
  <si>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</si>
  <si>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</si>
  <si>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</si>
  <si>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</si>
  <si>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</si>
  <si>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</si>
  <si>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</si>
  <si>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</si>
  <si>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</si>
  <si>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</si>
  <si>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</si>
  <si>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</si>
  <si>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</si>
  <si>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</si>
  <si>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</si>
  <si>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</si>
  <si>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</si>
  <si>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</si>
  <si>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</si>
  <si>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</si>
  <si>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</si>
  <si>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</si>
  <si>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</si>
  <si>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</si>
  <si>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</si>
  <si>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</si>
  <si>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</si>
  <si>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</si>
  <si>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</si>
  <si>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</si>
  <si>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</si>
  <si>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</si>
  <si>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</si>
  <si>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</si>
  <si>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</si>
  <si>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</si>
  <si>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</si>
  <si>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</si>
  <si>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</si>
  <si>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</si>
  <si>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</si>
  <si>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</si>
  <si>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</si>
  <si>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</si>
  <si>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</si>
  <si>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</si>
  <si>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</si>
  <si>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</si>
  <si>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</si>
  <si>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</si>
  <si>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</si>
  <si>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</si>
  <si>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</si>
  <si>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</si>
  <si>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</si>
  <si>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</si>
  <si>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</si>
  <si>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</si>
  <si>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</si>
  <si>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</si>
  <si>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</si>
  <si>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</si>
  <si>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</si>
  <si>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</si>
  <si>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</si>
  <si>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</si>
  <si>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</si>
  <si>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</si>
  <si>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</si>
  <si>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</si>
  <si>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</si>
  <si>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</si>
  <si>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</si>
  <si>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</si>
  <si>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</si>
  <si>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</si>
  <si>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</si>
  <si>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</si>
  <si>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</si>
  <si>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</si>
  <si>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</si>
  <si>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</si>
  <si>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</si>
  <si>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</si>
  <si>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</si>
  <si>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</si>
  <si>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</si>
  <si>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</si>
  <si>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</si>
  <si>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</si>
  <si>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</si>
  <si>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</si>
  <si>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</si>
  <si>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</si>
  <si>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</si>
  <si>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</si>
  <si>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</si>
  <si>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</si>
  <si>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</si>
  <si>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</si>
  <si>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</si>
  <si>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</si>
  <si>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</si>
  <si>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</si>
  <si>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</si>
  <si>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</si>
  <si>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</si>
  <si>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</si>
  <si>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</si>
  <si>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</si>
  <si>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</si>
  <si>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</si>
  <si>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</si>
  <si>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</si>
  <si>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</si>
  <si>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</si>
  <si>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</si>
  <si>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</si>
  <si>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</si>
  <si>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</si>
  <si>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</si>
  <si>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</si>
  <si>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</si>
  <si>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</si>
  <si>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</si>
  <si>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</si>
  <si>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</si>
  <si>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</si>
  <si>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</si>
  <si>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</si>
  <si>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</si>
  <si>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</si>
  <si>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</si>
  <si>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</si>
  <si>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</si>
  <si>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</si>
  <si>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</si>
  <si>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</si>
  <si>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</si>
  <si>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</si>
  <si>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</si>
  <si>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</si>
  <si>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</si>
  <si>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</si>
  <si>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</si>
  <si>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</si>
  <si>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</si>
  <si>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</si>
  <si>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</si>
  <si>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</si>
  <si>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</si>
  <si>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</si>
  <si>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</si>
  <si>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</si>
  <si>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</si>
  <si>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</si>
  <si>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</si>
  <si>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</si>
  <si>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</si>
  <si>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</si>
  <si>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</si>
  <si>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</si>
  <si>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</si>
  <si>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</si>
  <si>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</si>
  <si>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</si>
  <si>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</si>
  <si>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</si>
  <si>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</si>
  <si>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</si>
  <si>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</si>
  <si>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</si>
  <si>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</si>
  <si>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</si>
  <si>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</si>
  <si>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</si>
  <si>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</si>
  <si>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</si>
  <si>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</si>
  <si>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</si>
  <si>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</si>
  <si>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</si>
  <si>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</si>
  <si>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</si>
  <si>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</si>
  <si>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</si>
  <si>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</si>
  <si>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</si>
  <si>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</si>
  <si>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</si>
  <si>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</si>
  <si>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</si>
  <si>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</si>
  <si>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</si>
  <si>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</si>
  <si>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</si>
  <si>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</si>
  <si>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</si>
  <si>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</si>
  <si>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</si>
  <si>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</si>
  <si>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</si>
  <si>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</si>
  <si>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</si>
  <si>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</si>
  <si>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</si>
  <si>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</si>
  <si>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</si>
  <si>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</si>
  <si>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</si>
  <si>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</si>
  <si>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</si>
  <si>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</si>
  <si>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</si>
  <si>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</si>
  <si>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</si>
  <si>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</si>
  <si>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</si>
  <si>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</si>
  <si>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</si>
  <si>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</si>
  <si>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</si>
  <si>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</si>
  <si>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</si>
  <si>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</si>
  <si>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</si>
  <si>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</si>
  <si>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</si>
  <si>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</si>
  <si>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</si>
  <si>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</si>
  <si>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</si>
  <si>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</si>
  <si>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</si>
  <si>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</si>
  <si>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</si>
  <si>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</si>
  <si>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</si>
  <si>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</si>
  <si>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</si>
  <si>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</si>
  <si>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</si>
  <si>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</si>
  <si>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</si>
  <si>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</si>
  <si>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</si>
  <si>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</si>
  <si>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</si>
  <si>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</si>
  <si>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</si>
  <si>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</si>
  <si>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</si>
  <si>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</si>
  <si>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</si>
  <si>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</si>
  <si>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</si>
  <si>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</si>
  <si>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</si>
  <si>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</si>
  <si>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</si>
  <si>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</si>
  <si>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</si>
  <si>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</si>
  <si>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</si>
  <si>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</si>
  <si>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</si>
  <si>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</si>
  <si>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</si>
  <si>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</si>
  <si>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</si>
  <si>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</si>
  <si>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</si>
  <si>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</si>
  <si>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</si>
  <si>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</si>
  <si>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</si>
  <si>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</si>
  <si>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</si>
  <si>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</si>
  <si>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</si>
  <si>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</si>
  <si>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</si>
  <si>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</si>
  <si>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</si>
  <si>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</si>
  <si>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</si>
  <si>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</si>
  <si>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</si>
  <si>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</si>
  <si>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</si>
  <si>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</si>
  <si>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</si>
  <si>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</si>
  <si>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</si>
  <si>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</si>
  <si>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</si>
  <si>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</si>
  <si>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</si>
  <si>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</si>
  <si>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</si>
  <si>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</si>
  <si>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</si>
  <si>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</si>
  <si>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</si>
  <si>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</si>
  <si>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</si>
  <si>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</si>
  <si>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</si>
  <si>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</si>
  <si>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</si>
  <si>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</si>
  <si>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</si>
  <si>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</si>
  <si>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</si>
  <si>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</si>
  <si>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</si>
  <si>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</si>
  <si>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</si>
  <si>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</si>
  <si>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</si>
  <si>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</si>
  <si>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</si>
  <si>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</si>
  <si>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</si>
  <si>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</si>
  <si>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</si>
  <si>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</si>
  <si>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</si>
  <si>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</si>
  <si>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</si>
  <si>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</si>
  <si>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</si>
  <si>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</si>
  <si>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</si>
  <si>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</si>
  <si>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</si>
  <si>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</si>
  <si>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</si>
  <si>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</si>
  <si>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</si>
  <si>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</si>
  <si>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</si>
  <si>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</si>
  <si>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</si>
  <si>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</si>
  <si>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</si>
  <si>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</si>
  <si>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</si>
  <si>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</si>
  <si>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</si>
  <si>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</si>
  <si>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</si>
  <si>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</si>
  <si>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</si>
  <si>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</si>
  <si>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</si>
  <si>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</si>
  <si>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</si>
  <si>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</si>
  <si>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</si>
  <si>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</si>
  <si>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</si>
  <si>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</si>
  <si>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</si>
  <si>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</si>
  <si>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</si>
  <si>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</si>
  <si>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</si>
  <si>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</si>
  <si>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</si>
  <si>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</si>
  <si>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</si>
  <si>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</si>
  <si>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</si>
  <si>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</si>
  <si>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</si>
  <si>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</si>
  <si>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</si>
  <si>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</si>
  <si>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</si>
  <si>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</si>
  <si>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</si>
  <si>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</si>
  <si>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</si>
  <si>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</si>
  <si>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</si>
  <si>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</si>
  <si>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</si>
  <si>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</si>
  <si>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</si>
  <si>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</si>
  <si>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</si>
  <si>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</si>
  <si>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</si>
  <si>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</si>
  <si>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</si>
  <si>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</si>
  <si>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</si>
  <si>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</si>
  <si>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</si>
  <si>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</si>
  <si>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</si>
  <si>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</si>
  <si>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</si>
  <si>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</si>
  <si>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</si>
  <si>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</si>
  <si>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</si>
  <si>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</si>
  <si>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</si>
  <si>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</si>
  <si>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</si>
  <si>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</si>
  <si>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</si>
  <si>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</si>
  <si>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</si>
  <si>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</si>
  <si>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</si>
  <si>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</si>
  <si>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</si>
  <si>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</si>
  <si>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</si>
  <si>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</si>
  <si>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</si>
  <si>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</si>
  <si>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</si>
  <si>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</si>
  <si>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</si>
  <si>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</si>
  <si>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</si>
  <si>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</si>
  <si>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</si>
  <si>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</si>
  <si>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</si>
  <si>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</si>
  <si>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</si>
  <si>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</si>
  <si>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</si>
  <si>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</si>
  <si>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</si>
  <si>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</si>
  <si>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</si>
  <si>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</si>
  <si>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</si>
  <si>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</si>
  <si>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</si>
  <si>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</si>
  <si>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</si>
  <si>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</si>
  <si>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</si>
  <si>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</si>
  <si>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</si>
  <si>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</si>
  <si>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</si>
  <si>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</si>
  <si>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</si>
  <si>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</si>
  <si>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</si>
  <si>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</si>
  <si>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</si>
  <si>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</si>
  <si>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</si>
  <si>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</si>
  <si>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</si>
  <si>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</si>
  <si>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</si>
  <si>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</si>
  <si>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</si>
  <si>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</si>
  <si>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</si>
  <si>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</si>
  <si>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</si>
  <si>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</si>
  <si>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</si>
  <si>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</si>
  <si>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</si>
  <si>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</si>
  <si>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</si>
  <si>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</si>
  <si>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</si>
  <si>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</si>
  <si>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</si>
  <si>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</si>
  <si>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</si>
  <si>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</si>
  <si>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</si>
  <si>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</si>
  <si>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</si>
  <si>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</si>
  <si>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</si>
  <si>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</si>
  <si>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</si>
  <si>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</si>
  <si>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</si>
  <si>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</si>
  <si>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</si>
  <si>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</si>
  <si>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</si>
  <si>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</si>
  <si>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</si>
  <si>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</si>
  <si>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</si>
  <si>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</si>
  <si>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</si>
  <si>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</si>
  <si>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</si>
  <si>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</si>
  <si>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</si>
  <si>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</si>
  <si>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</si>
  <si>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</si>
  <si>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</si>
  <si>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</si>
  <si>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</si>
  <si>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</si>
  <si>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</si>
  <si>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</si>
  <si>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</si>
  <si>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</si>
  <si>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</si>
  <si>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</si>
  <si>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</si>
  <si>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</si>
  <si>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</si>
  <si>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</si>
  <si>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</si>
  <si>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</si>
  <si>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</si>
  <si>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</si>
  <si>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</si>
  <si>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</si>
  <si>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</si>
  <si>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</si>
  <si>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</si>
  <si>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</si>
  <si>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</si>
  <si>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</si>
  <si>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</si>
  <si>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</si>
  <si>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</si>
  <si>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</si>
  <si>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</si>
  <si>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</si>
  <si>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</si>
  <si>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</si>
  <si>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</si>
  <si>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</si>
  <si>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</si>
  <si>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</si>
  <si>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</si>
  <si>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</si>
  <si>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</si>
  <si>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</si>
  <si>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</si>
  <si>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</si>
  <si>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</si>
  <si>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</si>
  <si>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</si>
  <si>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</si>
  <si>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</si>
  <si>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</si>
  <si>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</si>
  <si>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</si>
  <si>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</si>
  <si>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</si>
  <si>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</si>
  <si>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</si>
  <si>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</si>
  <si>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</si>
  <si>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</si>
  <si>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</si>
  <si>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</si>
  <si>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</si>
  <si>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</si>
  <si>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</si>
  <si>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</si>
  <si>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</si>
  <si>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</si>
  <si>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</si>
  <si>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</si>
  <si>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</si>
  <si>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</si>
  <si>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</si>
  <si>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</si>
  <si>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</si>
  <si>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</si>
  <si>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</si>
  <si>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</si>
  <si>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</si>
  <si>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</si>
  <si>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</si>
  <si>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</si>
  <si>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</si>
  <si>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</si>
  <si>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</si>
  <si>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</si>
  <si>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</si>
  <si>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</si>
  <si>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</si>
  <si>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</si>
  <si>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</si>
  <si>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</si>
  <si>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</si>
  <si>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</si>
  <si>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</si>
  <si>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</si>
  <si>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</si>
  <si>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</si>
  <si>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</si>
  <si>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</si>
  <si>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</si>
  <si>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</si>
  <si>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</si>
  <si>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</si>
  <si>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</si>
  <si>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</si>
  <si>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</si>
  <si>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</si>
  <si>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</si>
  <si>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</si>
  <si>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</si>
  <si>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</si>
  <si>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</si>
  <si>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</si>
  <si>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</si>
  <si>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</si>
  <si>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</si>
  <si>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</si>
  <si>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</si>
  <si>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</si>
  <si>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</si>
  <si>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</si>
  <si>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</si>
  <si>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</si>
  <si>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</si>
  <si>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</si>
  <si>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</si>
  <si>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</si>
  <si>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</si>
  <si>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</si>
  <si>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</si>
  <si>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</si>
  <si>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</si>
  <si>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</si>
  <si>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</si>
  <si>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</si>
  <si>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</si>
  <si>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</si>
  <si>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</si>
  <si>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</si>
  <si>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</si>
  <si>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</si>
  <si>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</si>
  <si>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</si>
  <si>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</si>
  <si>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</si>
  <si>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</si>
  <si>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</si>
  <si>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</si>
  <si>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</si>
  <si>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</si>
  <si>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</si>
  <si>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</si>
  <si>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</si>
  <si>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</si>
  <si>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</si>
  <si>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</si>
  <si>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</si>
  <si>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</si>
  <si>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</si>
  <si>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</si>
  <si>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</si>
  <si>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</si>
  <si>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</si>
  <si>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</si>
  <si>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</si>
  <si>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</si>
  <si>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</si>
  <si>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</si>
  <si>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</si>
  <si>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</si>
  <si>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</si>
  <si>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</si>
  <si>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</si>
  <si>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</si>
  <si>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</si>
  <si>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</si>
  <si>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</si>
  <si>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</si>
  <si>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</si>
  <si>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</si>
  <si>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</si>
  <si>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</si>
  <si>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</si>
  <si>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</si>
  <si>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</si>
  <si>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</si>
  <si>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</si>
  <si>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</si>
  <si>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</si>
  <si>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</si>
  <si>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</si>
  <si>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</si>
  <si>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</si>
  <si>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</si>
  <si>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</si>
  <si>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</si>
  <si>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</si>
  <si>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</si>
  <si>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</si>
  <si>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</si>
  <si>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</si>
  <si>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</si>
  <si>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</si>
  <si>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</si>
  <si>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</si>
  <si>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</si>
  <si>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</si>
  <si>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</si>
  <si>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</si>
  <si>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</si>
  <si>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</si>
  <si>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</si>
  <si>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</si>
  <si>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</si>
  <si>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</si>
  <si>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</si>
  <si>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</si>
  <si>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</si>
  <si>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</si>
  <si>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</si>
  <si>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</si>
  <si>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</si>
  <si>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</si>
  <si>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</si>
  <si>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</si>
  <si>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</si>
  <si>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</si>
  <si>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</si>
  <si>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</si>
  <si>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</si>
  <si>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</si>
  <si>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</si>
  <si>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</si>
  <si>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</si>
  <si>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</si>
  <si>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</si>
  <si>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</si>
  <si>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</si>
  <si>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</si>
  <si>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</si>
  <si>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</si>
  <si>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</si>
  <si>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</si>
  <si>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</si>
  <si>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</si>
  <si>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</si>
  <si>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</si>
  <si>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</si>
  <si>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</si>
  <si>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</si>
  <si>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</si>
  <si>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</si>
  <si>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</si>
  <si>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</si>
  <si>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</si>
  <si>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</si>
  <si>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</si>
  <si>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</si>
  <si>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</si>
  <si>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</si>
  <si>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</si>
  <si>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</si>
  <si>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</si>
  <si>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</si>
  <si>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</si>
  <si>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</si>
  <si>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</si>
  <si>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</si>
  <si>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</si>
  <si>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</si>
  <si>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</si>
  <si>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</si>
  <si>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</si>
  <si>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</si>
  <si>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</si>
  <si>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</si>
  <si>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</si>
  <si>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</si>
  <si>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</si>
  <si>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</si>
  <si>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</si>
  <si>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</si>
  <si>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</si>
  <si>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</si>
  <si>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</si>
  <si>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</si>
  <si>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</si>
  <si>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</si>
  <si>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</si>
  <si>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</si>
  <si>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</si>
  <si>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</si>
  <si>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</si>
  <si>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</si>
  <si>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</si>
  <si>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</si>
  <si>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</si>
  <si>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</si>
  <si>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</si>
  <si>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</si>
  <si>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</si>
  <si>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</si>
  <si>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</si>
  <si>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</si>
  <si>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</si>
  <si>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</si>
  <si>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</si>
  <si>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</si>
  <si>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</si>
  <si>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</si>
  <si>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</si>
  <si>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</si>
  <si>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</si>
  <si>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</si>
  <si>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</si>
  <si>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</si>
  <si>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</si>
  <si>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</si>
  <si>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</si>
  <si>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</si>
  <si>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</si>
  <si>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</si>
  <si>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</si>
  <si>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</si>
  <si>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</si>
  <si>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</si>
  <si>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</si>
  <si>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</si>
  <si>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</si>
  <si>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</si>
  <si>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</si>
  <si>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</si>
  <si>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</si>
  <si>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</si>
  <si>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</si>
  <si>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</si>
  <si>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</si>
  <si>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</si>
  <si>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</si>
  <si>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</si>
  <si>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</si>
  <si>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</si>
  <si>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</si>
  <si>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</si>
  <si>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</si>
  <si>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</si>
  <si>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</si>
  <si>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</si>
  <si>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</si>
  <si>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</si>
  <si>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</si>
  <si>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</si>
  <si>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</si>
  <si>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</si>
  <si>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</si>
  <si>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</si>
  <si>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</si>
  <si>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</si>
  <si>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</si>
  <si>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</si>
  <si>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</si>
  <si>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</si>
  <si>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</si>
  <si>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</si>
  <si>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</si>
  <si>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</si>
  <si>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</si>
  <si>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</si>
  <si>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</si>
  <si>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</si>
  <si>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</si>
  <si>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</si>
  <si>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</si>
  <si>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</si>
  <si>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</si>
  <si>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</si>
  <si>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</si>
  <si>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</si>
  <si>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</si>
  <si>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</si>
  <si>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</si>
  <si>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</si>
  <si>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</si>
  <si>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</si>
  <si>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</si>
  <si>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</si>
  <si>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</si>
  <si>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</si>
  <si>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</si>
  <si>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</si>
  <si>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</si>
  <si>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</si>
  <si>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</si>
  <si>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</si>
  <si>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</si>
  <si>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</si>
  <si>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</si>
  <si>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</si>
  <si>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</si>
  <si>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</si>
  <si>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</si>
  <si>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</si>
  <si>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</si>
  <si>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</si>
  <si>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</si>
  <si>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</si>
  <si>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</si>
  <si>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</si>
  <si>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</si>
  <si>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</si>
  <si>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</si>
  <si>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</si>
  <si>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</si>
  <si>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</si>
  <si>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</si>
  <si>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</si>
  <si>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</si>
  <si>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</si>
  <si>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</si>
  <si>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</si>
  <si>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</si>
  <si>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</si>
  <si>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</si>
  <si>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</si>
  <si>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</si>
  <si>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</si>
  <si>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</si>
  <si>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</si>
  <si>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</si>
  <si>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</si>
  <si>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</si>
  <si>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</si>
  <si>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</si>
  <si>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</si>
  <si>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</si>
  <si>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</si>
  <si>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</si>
  <si>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</si>
  <si>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</si>
  <si>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</si>
  <si>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</si>
  <si>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</si>
  <si>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</si>
  <si>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</si>
  <si>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</si>
  <si>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</si>
  <si>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</si>
  <si>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</si>
  <si>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</si>
  <si>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</si>
  <si>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</si>
  <si>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</si>
  <si>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</si>
  <si>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</si>
  <si>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</si>
  <si>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</si>
  <si>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</si>
  <si>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</si>
  <si>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</si>
  <si>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</si>
  <si>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</si>
  <si>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</si>
  <si>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</si>
  <si>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</si>
  <si>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</si>
  <si>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</si>
  <si>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</si>
  <si>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</si>
  <si>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</si>
  <si>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</si>
  <si>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</si>
  <si>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</si>
  <si>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</si>
  <si>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</si>
  <si>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</si>
  <si>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</si>
  <si>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</si>
  <si>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</si>
  <si>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</si>
  <si>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</si>
  <si>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</si>
  <si>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</si>
  <si>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</si>
  <si>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</si>
  <si>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</si>
  <si>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</si>
  <si>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</si>
  <si>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</si>
  <si>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</si>
  <si>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</si>
  <si>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</si>
  <si>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</si>
  <si>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</si>
  <si>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</si>
  <si>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</si>
  <si>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</si>
  <si>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</si>
  <si>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</si>
  <si>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</si>
  <si>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</si>
  <si>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</si>
  <si>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</si>
  <si>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</si>
  <si>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</si>
  <si>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</si>
  <si>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</si>
  <si>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</si>
  <si>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</si>
  <si>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</si>
  <si>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</si>
  <si>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</si>
  <si>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</si>
  <si>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</si>
  <si>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</si>
  <si>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</si>
  <si>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</si>
  <si>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</si>
  <si>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</si>
  <si>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</si>
  <si>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</si>
  <si>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</si>
  <si>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</si>
  <si>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</si>
  <si>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</si>
  <si>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</si>
  <si>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</si>
  <si>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</si>
  <si>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</si>
  <si>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</si>
  <si>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</si>
  <si>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</si>
  <si>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</si>
  <si>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</si>
  <si>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</si>
  <si>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</si>
  <si>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</si>
  <si>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</si>
  <si>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</si>
  <si>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</si>
  <si>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</si>
  <si>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</si>
  <si>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</si>
  <si>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</si>
  <si>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</si>
  <si>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</si>
  <si>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</si>
  <si>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</si>
  <si>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</si>
  <si>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</si>
  <si>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</si>
  <si>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</si>
  <si>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</si>
  <si>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</si>
  <si>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</si>
  <si>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</si>
  <si>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</si>
  <si>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</si>
  <si>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</si>
  <si>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</si>
  <si>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</si>
  <si>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</si>
  <si>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</si>
  <si>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</si>
  <si>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</si>
  <si>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</si>
  <si>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</si>
  <si>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</si>
  <si>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</si>
  <si>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</si>
  <si>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</si>
  <si>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</si>
  <si>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</si>
  <si>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</si>
  <si>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</si>
  <si>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</si>
  <si>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</si>
  <si>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</si>
  <si>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</si>
  <si>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</si>
  <si>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</si>
  <si>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</si>
  <si>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</si>
  <si>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</si>
  <si>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</si>
  <si>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</si>
  <si>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</si>
  <si>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</si>
  <si>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</si>
  <si>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</si>
  <si>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</si>
  <si>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</si>
  <si>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</si>
  <si>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</si>
  <si>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</si>
  <si>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</si>
  <si>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</si>
  <si>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</si>
  <si>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</si>
  <si>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</si>
  <si>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</si>
  <si>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</si>
  <si>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</si>
  <si>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</si>
  <si>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</si>
  <si>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</si>
  <si>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</si>
  <si>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</si>
  <si>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</si>
  <si>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</si>
  <si>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</si>
  <si>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</si>
  <si>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</si>
  <si>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</si>
  <si>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</si>
  <si>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</si>
  <si>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</si>
  <si>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</si>
  <si>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</si>
  <si>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</si>
  <si>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</si>
  <si>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</si>
  <si>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</si>
  <si>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</si>
  <si>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</si>
  <si>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</si>
  <si>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</si>
  <si>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</si>
  <si>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</si>
  <si>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</si>
  <si>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</si>
  <si>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</si>
  <si>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</si>
  <si>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</si>
  <si>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</si>
  <si>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</si>
  <si>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</si>
  <si>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</si>
  <si>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</si>
  <si>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</si>
  <si>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</si>
  <si>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</si>
  <si>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</si>
  <si>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</si>
  <si>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</si>
  <si>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</si>
  <si>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</si>
  <si>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</si>
  <si>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</si>
  <si>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</si>
  <si>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</si>
  <si>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</si>
  <si>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</si>
  <si>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</si>
  <si>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</si>
  <si>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</si>
  <si>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</si>
  <si>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</si>
  <si>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</si>
  <si>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</si>
  <si>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</si>
  <si>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</si>
  <si>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</si>
  <si>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</si>
  <si>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</si>
  <si>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</si>
  <si>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</si>
  <si>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</si>
  <si>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</si>
  <si>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</si>
  <si>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</si>
  <si>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</si>
  <si>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</si>
  <si>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</si>
  <si>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</si>
  <si>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</si>
  <si>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</si>
  <si>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</si>
  <si>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</si>
  <si>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</si>
  <si>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</si>
  <si>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</si>
  <si>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</si>
  <si>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</si>
  <si>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</si>
  <si>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</si>
  <si>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</si>
  <si>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</si>
  <si>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</si>
  <si>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</si>
  <si>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</si>
  <si>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</si>
  <si>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</si>
  <si>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</si>
  <si>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</si>
  <si>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</si>
  <si>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</si>
  <si>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</si>
  <si>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</si>
  <si>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</si>
  <si>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</si>
  <si>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</si>
  <si>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</si>
  <si>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</si>
  <si>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</si>
  <si>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</si>
  <si>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</si>
  <si>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</si>
  <si>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</si>
  <si>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</si>
  <si>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</si>
  <si>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</si>
  <si>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</si>
  <si>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</si>
  <si>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</si>
  <si>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</si>
  <si>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</si>
  <si>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</si>
  <si>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</si>
  <si>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</si>
  <si>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</si>
  <si>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</si>
  <si>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</si>
  <si>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</si>
  <si>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</si>
  <si>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</si>
  <si>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</si>
  <si>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</si>
  <si>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</si>
  <si>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</si>
  <si>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</si>
  <si>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</si>
  <si>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</si>
  <si>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</si>
  <si>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</si>
  <si>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</si>
  <si>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</si>
  <si>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</si>
  <si>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</si>
  <si>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</si>
  <si>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</si>
  <si>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</si>
  <si>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</si>
  <si>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</si>
  <si>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</si>
  <si>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</si>
  <si>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</si>
  <si>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</si>
  <si>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</si>
  <si>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</si>
  <si>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</si>
  <si>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</si>
  <si>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</si>
  <si>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</si>
  <si>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</si>
  <si>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</si>
  <si>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</si>
  <si>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</si>
  <si>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</si>
  <si>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</si>
  <si>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</si>
  <si>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</si>
  <si>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</si>
  <si>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</si>
  <si>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</si>
  <si>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</si>
  <si>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</si>
  <si>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</si>
  <si>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</si>
  <si>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</si>
  <si>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</si>
  <si>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</si>
  <si>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</si>
  <si>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</si>
  <si>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</si>
  <si>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</si>
  <si>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</si>
  <si>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</si>
  <si>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</si>
  <si>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</si>
  <si>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</si>
  <si>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</si>
  <si>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</si>
  <si>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</si>
  <si>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</si>
  <si>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</si>
  <si>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</si>
  <si>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</si>
  <si>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</si>
  <si>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</si>
  <si>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</si>
  <si>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</si>
  <si>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</si>
  <si>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</si>
  <si>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</si>
  <si>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</si>
  <si>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</si>
  <si>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</si>
  <si>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</si>
  <si>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</si>
  <si>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</si>
  <si>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</si>
  <si>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</si>
  <si>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</si>
  <si>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</si>
  <si>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</si>
  <si>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</si>
  <si>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</si>
  <si>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</si>
  <si>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</si>
  <si>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</si>
  <si>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</si>
  <si>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</si>
  <si>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</si>
  <si>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</si>
  <si>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</si>
  <si>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</si>
  <si>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</si>
  <si>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</si>
  <si>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</si>
  <si>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</si>
  <si>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</si>
  <si>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</si>
  <si>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</si>
  <si>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</si>
  <si>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</si>
  <si>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</si>
  <si>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</si>
  <si>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</si>
  <si>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</si>
  <si>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</si>
  <si>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</si>
  <si>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</si>
  <si>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</si>
  <si>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</si>
  <si>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</si>
  <si>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</si>
  <si>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</si>
  <si>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</si>
  <si>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</si>
  <si>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</si>
  <si>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</si>
  <si>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</si>
  <si>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</si>
  <si>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</si>
  <si>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</si>
  <si>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</si>
  <si>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</si>
  <si>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</si>
  <si>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</si>
  <si>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</si>
  <si>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</si>
  <si>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</si>
  <si>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</si>
  <si>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</si>
  <si>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</si>
  <si>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</si>
  <si>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</si>
  <si>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</si>
  <si>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</si>
  <si>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</si>
  <si>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</si>
  <si>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</si>
  <si>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</si>
  <si>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</si>
  <si>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</si>
  <si>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</si>
  <si>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</si>
  <si>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</si>
  <si>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</si>
  <si>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</si>
  <si>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</si>
  <si>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</si>
  <si>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</si>
  <si>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</si>
  <si>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</si>
  <si>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</si>
  <si>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</si>
  <si>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</si>
  <si>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</si>
  <si>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</si>
  <si>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</si>
  <si>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</si>
  <si>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</si>
  <si>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</si>
  <si>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</si>
  <si>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</si>
  <si>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</si>
  <si>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</si>
  <si>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</si>
  <si>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</si>
  <si>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</si>
  <si>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</si>
  <si>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</si>
  <si>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</si>
  <si>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</si>
  <si>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</si>
  <si>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</si>
  <si>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</si>
  <si>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</si>
  <si>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</si>
  <si>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</si>
  <si>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</si>
  <si>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</si>
  <si>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</si>
  <si>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</si>
  <si>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</si>
  <si>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</si>
  <si>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</si>
  <si>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</si>
  <si>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</si>
  <si>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</si>
  <si>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</si>
  <si>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</si>
  <si>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</si>
  <si>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</si>
  <si>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</si>
  <si>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</si>
  <si>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</si>
  <si>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</si>
  <si>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</si>
  <si>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</si>
  <si>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</si>
  <si>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</si>
  <si>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</si>
  <si>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</si>
  <si>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</si>
  <si>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</si>
  <si>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</si>
  <si>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</si>
  <si>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</si>
  <si>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</si>
  <si>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</si>
  <si>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</si>
  <si>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</si>
  <si>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</si>
  <si>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</si>
  <si>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</si>
  <si>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</si>
  <si>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</si>
  <si>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</si>
  <si>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</si>
  <si>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</si>
  <si>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</si>
  <si>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</si>
  <si>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</si>
  <si>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</si>
  <si>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</si>
  <si>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</si>
  <si>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</si>
  <si>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</si>
  <si>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</si>
  <si>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</si>
  <si>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</si>
  <si>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</si>
  <si>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</si>
  <si>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</si>
  <si>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</si>
  <si>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</si>
  <si>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</si>
  <si>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</si>
  <si>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</si>
  <si>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</si>
  <si>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</si>
  <si>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</si>
  <si>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</si>
  <si>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</si>
  <si>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</si>
  <si>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</si>
  <si>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</si>
  <si>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</si>
  <si>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</si>
  <si>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</si>
  <si>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</si>
  <si>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</si>
  <si>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</si>
  <si>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</si>
  <si>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</si>
  <si>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</si>
  <si>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</si>
  <si>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</si>
  <si>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</si>
  <si>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</si>
  <si>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</si>
  <si>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</si>
  <si>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</si>
  <si>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</si>
  <si>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</si>
  <si>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</si>
  <si>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</si>
  <si>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</si>
  <si>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</si>
  <si>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</si>
  <si>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</si>
  <si>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</si>
  <si>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</si>
  <si>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</si>
  <si>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</si>
  <si>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</si>
  <si>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</si>
  <si>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</si>
  <si>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</si>
  <si>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</si>
  <si>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</si>
  <si>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</si>
  <si>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</si>
  <si>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</si>
  <si>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</si>
  <si>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</si>
  <si>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</si>
  <si>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</si>
  <si>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</si>
  <si>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</si>
  <si>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</si>
  <si>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</si>
  <si>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</si>
  <si>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</si>
  <si>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</si>
  <si>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</si>
  <si>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</si>
  <si>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</si>
  <si>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</si>
  <si>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</si>
  <si>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</si>
  <si>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</si>
  <si>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</si>
  <si>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</si>
  <si>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</si>
  <si>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</si>
  <si>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</si>
  <si>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</si>
  <si>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</si>
  <si>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</si>
  <si>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</si>
  <si>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</si>
  <si>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</si>
  <si>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</si>
  <si>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</si>
  <si>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</si>
  <si>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</si>
  <si>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</si>
  <si>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</si>
  <si>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</si>
  <si>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</si>
  <si>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</si>
  <si>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</si>
  <si>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</si>
  <si>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</si>
  <si>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</si>
  <si>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</si>
  <si>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</si>
  <si>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</si>
  <si>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</si>
  <si>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</si>
  <si>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</si>
  <si>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</si>
  <si>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</si>
  <si>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</si>
  <si>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</si>
  <si>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</si>
  <si>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</si>
  <si>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</si>
  <si>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</si>
  <si>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</si>
  <si>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</si>
  <si>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</si>
  <si>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</si>
  <si>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</si>
  <si>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</si>
  <si>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</si>
  <si>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</si>
  <si>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</si>
  <si>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</si>
  <si>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</si>
  <si>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</si>
  <si>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</si>
  <si>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</si>
  <si>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</si>
  <si>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</si>
  <si>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</si>
  <si>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</si>
  <si>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</si>
  <si>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</si>
  <si>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</si>
  <si>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</si>
  <si>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</si>
  <si>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</si>
  <si>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</si>
  <si>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</si>
  <si>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</si>
  <si>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</si>
  <si>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</si>
  <si>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</si>
  <si>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</si>
  <si>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</si>
  <si>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</si>
  <si>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</si>
  <si>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</si>
  <si>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</si>
  <si>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</si>
  <si>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</si>
  <si>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</si>
  <si>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</si>
  <si>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</si>
  <si>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</si>
  <si>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</si>
  <si>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</si>
  <si>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</si>
  <si>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</si>
  <si>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</si>
  <si>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</si>
  <si>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</si>
  <si>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</si>
  <si>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</si>
  <si>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</si>
  <si>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</si>
  <si>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</si>
  <si>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</si>
  <si>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</si>
  <si>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</si>
  <si>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</si>
  <si>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</si>
  <si>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</si>
  <si>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</si>
  <si>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</si>
  <si>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</si>
  <si>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</si>
  <si>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</si>
  <si>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</si>
  <si>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</si>
  <si>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</si>
  <si>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</si>
  <si>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</si>
  <si>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</si>
  <si>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</si>
  <si>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</si>
  <si>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</si>
  <si>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</si>
  <si>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</si>
  <si>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</si>
  <si>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</si>
  <si>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</si>
  <si>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</si>
  <si>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</si>
  <si>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</si>
  <si>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</si>
  <si>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</si>
  <si>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</si>
  <si>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</si>
  <si>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</si>
  <si>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</si>
  <si>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</si>
  <si>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</si>
  <si>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</si>
  <si>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</si>
  <si>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</si>
  <si>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</si>
  <si>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</si>
  <si>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</si>
  <si>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</si>
  <si>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</si>
  <si>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</si>
  <si>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</si>
  <si>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</si>
  <si>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</si>
  <si>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</si>
  <si>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</si>
  <si>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</si>
  <si>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</si>
  <si>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</si>
  <si>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</si>
  <si>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</si>
  <si>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</si>
  <si>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</si>
  <si>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</si>
  <si>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</si>
  <si>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</si>
  <si>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</si>
  <si>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</si>
  <si>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</si>
  <si>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</si>
  <si>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</si>
  <si>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</si>
  <si>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</si>
  <si>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</si>
  <si>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</si>
  <si>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</si>
  <si>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</si>
  <si>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</si>
  <si>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</si>
  <si>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</si>
  <si>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</si>
  <si>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</si>
  <si>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</si>
  <si>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</si>
  <si>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</si>
  <si>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</si>
  <si>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</si>
  <si>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</si>
  <si>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</si>
  <si>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</si>
  <si>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</si>
  <si>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</si>
  <si>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</si>
  <si>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</si>
  <si>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</si>
  <si>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</si>
  <si>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</si>
  <si>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</si>
  <si>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</si>
  <si>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</si>
  <si>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</si>
  <si>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</si>
  <si>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</si>
  <si>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</si>
  <si>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</si>
  <si>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</si>
  <si>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</si>
  <si>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</si>
  <si>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</si>
  <si>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</si>
  <si>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</si>
  <si>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</si>
  <si>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</si>
  <si>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</si>
  <si>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</si>
  <si>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</si>
  <si>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</si>
  <si>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</si>
  <si>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</si>
  <si>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</si>
  <si>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</si>
  <si>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</si>
  <si>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</si>
  <si>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</si>
  <si>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</si>
  <si>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</si>
  <si>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</si>
  <si>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</si>
  <si>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</si>
  <si>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</si>
  <si>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</si>
  <si>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</si>
  <si>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</si>
  <si>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</si>
  <si>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</si>
  <si>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</si>
  <si>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</si>
  <si>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</si>
  <si>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</si>
  <si>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</si>
  <si>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</si>
  <si>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</si>
  <si>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</si>
  <si>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</si>
  <si>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</si>
  <si>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</si>
  <si>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</si>
  <si>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</si>
  <si>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</si>
  <si>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</si>
  <si>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</si>
  <si>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</si>
  <si>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</si>
  <si>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</si>
  <si>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</si>
  <si>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</si>
  <si>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</si>
  <si>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</si>
  <si>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</si>
  <si>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</si>
  <si>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</si>
  <si>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</si>
  <si>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</si>
  <si>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</si>
  <si>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</si>
  <si>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</si>
  <si>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</si>
  <si>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</si>
  <si>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</si>
  <si>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</si>
  <si>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</si>
  <si>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</si>
  <si>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</si>
  <si>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</si>
  <si>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</si>
  <si>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</si>
  <si>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</si>
  <si>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</si>
  <si>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</si>
  <si>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</si>
  <si>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</si>
  <si>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</si>
  <si>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</si>
  <si>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</si>
  <si>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</si>
  <si>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</si>
  <si>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</si>
  <si>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</si>
  <si>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</si>
  <si>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</si>
  <si>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</si>
  <si>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</si>
  <si>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</si>
  <si>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</si>
  <si>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</si>
  <si>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</si>
  <si>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</si>
  <si>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</si>
  <si>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</si>
  <si>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</si>
  <si>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</si>
  <si>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</si>
  <si>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</si>
  <si>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</si>
  <si>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</si>
  <si>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</si>
  <si>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</si>
  <si>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</si>
  <si>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</si>
  <si>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</si>
  <si>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</si>
  <si>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</si>
  <si>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</si>
  <si>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</si>
  <si>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</si>
  <si>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</si>
  <si>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</si>
  <si>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</si>
  <si>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</si>
  <si>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</si>
  <si>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</si>
  <si>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</si>
  <si>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</si>
  <si>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</si>
  <si>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</si>
  <si>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</si>
  <si>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</si>
  <si>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</si>
  <si>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</si>
  <si>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</si>
  <si>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</si>
  <si>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</si>
  <si>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</si>
  <si>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</si>
  <si>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</si>
  <si>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</si>
  <si>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</si>
  <si>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</si>
  <si>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</si>
  <si>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</si>
  <si>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</si>
  <si>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</si>
  <si>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</si>
  <si>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</si>
  <si>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</si>
  <si>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</si>
  <si>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</si>
  <si>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</si>
  <si>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</si>
  <si>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</si>
  <si>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</si>
  <si>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</si>
  <si>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</si>
  <si>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</si>
  <si>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</si>
  <si>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</si>
  <si>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</si>
  <si>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</si>
  <si>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</si>
  <si>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</si>
  <si>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</si>
  <si>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</si>
  <si>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</si>
  <si>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</si>
  <si>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</si>
  <si>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</si>
  <si>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</si>
  <si>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</si>
  <si>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</si>
  <si>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</si>
  <si>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</si>
  <si>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</si>
  <si>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</si>
  <si>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</si>
  <si>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</si>
  <si>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</si>
  <si>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</si>
  <si>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</si>
  <si>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</si>
  <si>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</si>
  <si>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</si>
  <si>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</si>
  <si>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</si>
  <si>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</si>
  <si>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</si>
  <si>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</si>
  <si>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</si>
  <si>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</si>
  <si>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</si>
  <si>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</si>
  <si>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</si>
  <si>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</si>
  <si>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</si>
  <si>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</si>
  <si>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</si>
  <si>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</si>
  <si>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</si>
  <si>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</si>
  <si>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</si>
  <si>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</si>
  <si>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</si>
  <si>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</si>
  <si>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</si>
  <si>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</si>
  <si>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</si>
  <si>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</si>
  <si>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</si>
  <si>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</si>
  <si>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</si>
  <si>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</si>
  <si>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</si>
  <si>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</si>
  <si>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</si>
  <si>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</si>
  <si>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</si>
  <si>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</si>
  <si>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</si>
  <si>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</si>
  <si>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</si>
  <si>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</si>
  <si>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</si>
  <si>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</si>
  <si>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</si>
  <si>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</si>
  <si>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</si>
  <si>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</si>
  <si>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</si>
  <si>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</si>
  <si>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</si>
  <si>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</si>
  <si>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</si>
  <si>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</si>
  <si>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</si>
  <si>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</si>
  <si>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</si>
  <si>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</si>
  <si>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</si>
  <si>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</si>
  <si>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</si>
  <si>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</si>
  <si>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</si>
  <si>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</si>
  <si>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</si>
  <si>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</si>
  <si>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</si>
  <si>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</si>
  <si>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</si>
  <si>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</si>
  <si>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</si>
  <si>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</si>
  <si>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</si>
  <si>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</si>
  <si>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</si>
  <si>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</si>
  <si>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</si>
  <si>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</si>
  <si>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</si>
  <si>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</si>
  <si>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</si>
  <si>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</si>
  <si>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</si>
  <si>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</si>
  <si>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</si>
  <si>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</si>
  <si>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</si>
  <si>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</si>
  <si>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</si>
  <si>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</si>
  <si>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</si>
  <si>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</si>
  <si>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</si>
  <si>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</si>
  <si>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</si>
  <si>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</si>
  <si>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</si>
  <si>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</si>
  <si>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</si>
  <si>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</si>
  <si>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</si>
  <si>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</si>
  <si>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</si>
  <si>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</si>
  <si>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</si>
  <si>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</si>
  <si>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</si>
  <si>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</si>
  <si>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</si>
  <si>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</si>
  <si>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</si>
  <si>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</si>
  <si>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</si>
  <si>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</si>
  <si>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</si>
  <si>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</si>
  <si>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</si>
  <si>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</si>
  <si>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</si>
  <si>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</si>
  <si>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</si>
  <si>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</si>
  <si>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</si>
  <si>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</si>
  <si>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</si>
  <si>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</si>
  <si>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</si>
  <si>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</si>
  <si>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</si>
  <si>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</si>
  <si>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</si>
  <si>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</si>
  <si>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</si>
  <si>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</si>
  <si>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</si>
  <si>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</si>
  <si>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</si>
  <si>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</si>
  <si>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</si>
  <si>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</si>
  <si>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</si>
  <si>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</si>
  <si>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</si>
  <si>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</si>
  <si>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</si>
  <si>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</si>
  <si>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</si>
  <si>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</si>
  <si>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</si>
  <si>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</si>
  <si>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</si>
  <si>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</si>
  <si>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</si>
  <si>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</si>
  <si>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</si>
  <si>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</si>
  <si>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</si>
  <si>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</si>
  <si>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</si>
  <si>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</si>
  <si>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</si>
  <si>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</si>
  <si>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</si>
  <si>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</si>
  <si>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</si>
  <si>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</si>
  <si>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</si>
  <si>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</si>
  <si>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</si>
  <si>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</si>
  <si>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</si>
  <si>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</si>
  <si>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</si>
  <si>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</si>
  <si>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</si>
  <si>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</si>
  <si>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</si>
  <si>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</si>
  <si>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</si>
  <si>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</si>
  <si>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</si>
  <si>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</si>
  <si>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</si>
  <si>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</si>
  <si>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</si>
  <si>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</si>
  <si>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</si>
  <si>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</si>
  <si>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</si>
  <si>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</si>
  <si>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</si>
  <si>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</si>
  <si>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</si>
  <si>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</si>
  <si>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</si>
  <si>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</si>
  <si>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</si>
  <si>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</si>
  <si>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</si>
  <si>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</si>
  <si>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</si>
  <si>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</si>
  <si>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</si>
  <si>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</si>
  <si>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</si>
  <si>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</si>
  <si>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</si>
  <si>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</si>
  <si>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</si>
  <si>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</si>
  <si>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</si>
  <si>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</si>
  <si>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</si>
  <si>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</si>
  <si>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</si>
  <si>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</si>
  <si>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</si>
  <si>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</si>
  <si>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</si>
  <si>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</si>
  <si>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</si>
  <si>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</si>
  <si>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</si>
  <si>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</si>
  <si>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</si>
  <si>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</si>
  <si>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</si>
  <si>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</si>
  <si>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</si>
  <si>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</si>
  <si>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</si>
  <si>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</si>
  <si>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</si>
  <si>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</si>
  <si>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</si>
  <si>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</si>
  <si>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</si>
  <si>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</si>
  <si>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</si>
  <si>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</si>
  <si>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</si>
  <si>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</si>
  <si>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</si>
  <si>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</si>
  <si>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</si>
  <si>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</si>
  <si>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</si>
  <si>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</si>
  <si>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</si>
  <si>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</si>
  <si>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</si>
  <si>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</si>
  <si>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</si>
  <si>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</si>
  <si>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</si>
  <si>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</si>
  <si>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</si>
  <si>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</si>
  <si>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</si>
  <si>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</si>
  <si>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</si>
  <si>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</si>
  <si>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</si>
  <si>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</si>
  <si>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</si>
  <si>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</si>
  <si>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</si>
  <si>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</si>
  <si>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</si>
  <si>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</si>
  <si>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</si>
  <si>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</si>
  <si>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</si>
  <si>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</si>
  <si>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</si>
  <si>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</si>
  <si>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</si>
  <si>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</si>
  <si>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</si>
  <si>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</si>
  <si>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</si>
  <si>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</si>
  <si>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</si>
  <si>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</si>
  <si>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</si>
  <si>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</si>
  <si>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</si>
  <si>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</si>
  <si>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</si>
  <si>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</si>
  <si>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</si>
  <si>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</si>
  <si>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</si>
  <si>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</si>
  <si>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</si>
  <si>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</si>
  <si>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</si>
  <si>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</si>
  <si>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</si>
  <si>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</si>
  <si>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</si>
  <si>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</si>
  <si>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</si>
  <si>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</si>
  <si>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</si>
  <si>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</si>
  <si>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</si>
  <si>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</si>
  <si>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</si>
  <si>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</si>
  <si>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</si>
  <si>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</si>
  <si>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</si>
  <si>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</si>
  <si>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</si>
  <si>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</si>
  <si>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</si>
  <si>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</si>
  <si>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</si>
  <si>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</si>
  <si>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</si>
  <si>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</si>
  <si>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</si>
  <si>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</si>
  <si>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</si>
  <si>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</si>
  <si>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</si>
  <si>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</si>
  <si>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</si>
  <si>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</si>
  <si>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</si>
  <si>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</si>
  <si>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</si>
  <si>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</si>
  <si>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</si>
  <si>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</si>
  <si>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</si>
  <si>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</si>
  <si>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</si>
  <si>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</si>
  <si>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</si>
  <si>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</si>
  <si>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</si>
  <si>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</si>
  <si>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</si>
  <si>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</si>
  <si>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</si>
  <si>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</si>
  <si>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</si>
  <si>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</si>
  <si>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</si>
  <si>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</si>
  <si>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</si>
  <si>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</si>
  <si>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</si>
  <si>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</si>
  <si>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</si>
  <si>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</si>
  <si>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</si>
  <si>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</si>
  <si>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</si>
  <si>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</si>
  <si>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</si>
  <si>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</si>
  <si>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</si>
  <si>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</si>
  <si>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</si>
  <si>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</si>
  <si>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</si>
  <si>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</si>
  <si>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</si>
  <si>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</si>
  <si>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</si>
  <si>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</si>
  <si>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</si>
  <si>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</si>
  <si>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</si>
  <si>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</si>
  <si>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</si>
  <si>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</si>
  <si>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</si>
  <si>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</si>
  <si>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</si>
  <si>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</si>
  <si>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</si>
  <si>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</si>
  <si>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</si>
  <si>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</si>
  <si>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</si>
  <si>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</si>
  <si>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</si>
  <si>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</si>
  <si>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</si>
  <si>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</si>
  <si>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</si>
  <si>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</si>
  <si>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</si>
  <si>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</si>
  <si>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</si>
  <si>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</si>
  <si>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</si>
  <si>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</si>
  <si>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</si>
  <si>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</si>
  <si>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</si>
  <si>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</si>
  <si>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</si>
  <si>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</si>
  <si>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</si>
  <si>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</si>
  <si>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</si>
  <si>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</si>
  <si>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</si>
  <si>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</si>
  <si>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</si>
  <si>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</si>
  <si>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</si>
  <si>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</si>
  <si>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</si>
  <si>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</si>
  <si>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</si>
  <si>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</si>
  <si>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</si>
  <si>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</si>
  <si>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</si>
  <si>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</si>
  <si>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</si>
  <si>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</si>
  <si>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</si>
  <si>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</si>
  <si>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</si>
  <si>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</si>
  <si>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</si>
  <si>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</si>
  <si>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</si>
  <si>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</si>
  <si>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</si>
  <si>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</si>
  <si>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</si>
  <si>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</si>
  <si>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</si>
  <si>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</si>
  <si>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</si>
  <si>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</si>
  <si>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</si>
  <si>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</si>
  <si>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</si>
  <si>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</si>
  <si>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</si>
  <si>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</si>
  <si>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</si>
  <si>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</si>
  <si>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</si>
  <si>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</si>
  <si>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</si>
  <si>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</si>
  <si>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</si>
  <si>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</si>
  <si>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</si>
  <si>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</si>
  <si>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</si>
  <si>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</si>
  <si>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</si>
  <si>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</si>
  <si>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</si>
  <si>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</si>
  <si>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</si>
  <si>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</si>
  <si>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</si>
  <si>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</si>
  <si>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</si>
  <si>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</si>
  <si>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</si>
  <si>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</si>
  <si>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</si>
  <si>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</si>
  <si>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</si>
  <si>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</si>
  <si>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</si>
  <si>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</si>
  <si>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</si>
  <si>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</si>
  <si>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</si>
  <si>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</si>
  <si>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</si>
  <si>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</si>
  <si>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</si>
  <si>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</si>
  <si>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</si>
  <si>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</si>
  <si>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</si>
  <si>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</si>
  <si>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</si>
  <si>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</si>
  <si>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</si>
  <si>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</si>
  <si>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</si>
  <si>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</si>
  <si>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</si>
  <si>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</si>
  <si>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</si>
  <si>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</si>
  <si>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</si>
  <si>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</si>
  <si>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</si>
  <si>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</si>
  <si>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</si>
  <si>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</si>
  <si>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</si>
  <si>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</si>
  <si>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</si>
  <si>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</si>
  <si>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</si>
  <si>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</si>
  <si>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</si>
  <si>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</si>
  <si>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</si>
  <si>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</si>
  <si>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</si>
  <si>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</si>
  <si>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</si>
  <si>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</si>
  <si>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</si>
  <si>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</si>
  <si>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</si>
  <si>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</si>
  <si>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</si>
  <si>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</si>
  <si>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</si>
  <si>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</si>
  <si>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</si>
  <si>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</si>
  <si>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</si>
  <si>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</si>
  <si>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</si>
  <si>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</si>
  <si>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</si>
  <si>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</si>
  <si>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</si>
  <si>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</si>
  <si>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</si>
  <si>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</si>
  <si>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</si>
  <si>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</si>
  <si>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</si>
  <si>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</si>
  <si>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</si>
  <si>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</si>
  <si>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</si>
  <si>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</si>
  <si>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</si>
  <si>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</si>
  <si>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</si>
  <si>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</si>
  <si>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</si>
  <si>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</si>
  <si>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</si>
  <si>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</si>
  <si>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</si>
  <si>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</si>
  <si>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</si>
  <si>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</si>
  <si>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</si>
  <si>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</si>
  <si>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</si>
  <si>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</si>
  <si>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</si>
  <si>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</si>
  <si>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</si>
  <si>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</si>
  <si>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</si>
  <si>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</si>
  <si>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</si>
  <si>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</si>
  <si>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</si>
  <si>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</si>
  <si>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</si>
  <si>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</si>
  <si>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</si>
  <si>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</si>
  <si>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</si>
  <si>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</si>
  <si>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</si>
  <si>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</si>
  <si>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</si>
  <si>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</si>
  <si>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</si>
  <si>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</si>
  <si>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</si>
  <si>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</si>
  <si>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</si>
  <si>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</si>
  <si>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</si>
  <si>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</si>
  <si>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</si>
  <si>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</si>
  <si>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</si>
  <si>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</si>
  <si>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</si>
  <si>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</si>
  <si>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</si>
  <si>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</si>
  <si>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</si>
  <si>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</si>
  <si>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</si>
  <si>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</si>
  <si>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</si>
  <si>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</si>
  <si>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</si>
  <si>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</si>
  <si>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</si>
  <si>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</si>
  <si>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</si>
  <si>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</si>
  <si>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</si>
  <si>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</si>
  <si>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</si>
  <si>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</si>
  <si>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</si>
  <si>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</si>
  <si>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</si>
  <si>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</si>
  <si>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</si>
  <si>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</si>
  <si>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</si>
  <si>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</si>
  <si>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</si>
  <si>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</si>
  <si>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</si>
  <si>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</si>
  <si>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</si>
  <si>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</si>
  <si>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</si>
  <si>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</si>
  <si>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</si>
  <si>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</si>
  <si>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</si>
  <si>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</si>
  <si>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</si>
  <si>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</si>
  <si>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</si>
  <si>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</si>
  <si>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</si>
  <si>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</si>
  <si>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</si>
  <si>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</si>
  <si>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</si>
  <si>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</si>
  <si>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</si>
  <si>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</si>
  <si>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</si>
  <si>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</si>
  <si>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</si>
  <si>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</si>
  <si>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</si>
  <si>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</si>
  <si>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</si>
  <si>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</si>
  <si>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</si>
  <si>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</si>
  <si>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</si>
  <si>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</si>
  <si>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</si>
  <si>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</si>
  <si>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</si>
  <si>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</si>
  <si>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</si>
  <si>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</si>
  <si>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</si>
  <si>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</si>
  <si>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</si>
  <si>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</si>
  <si>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</si>
  <si>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</si>
  <si>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</si>
  <si>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</si>
  <si>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</si>
  <si>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</si>
  <si>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</si>
  <si>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</si>
  <si>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</si>
  <si>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</si>
  <si>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</si>
  <si>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</si>
  <si>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</si>
  <si>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</si>
  <si>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</si>
  <si>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</si>
  <si>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</si>
  <si>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</si>
  <si>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</si>
  <si>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</si>
  <si>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</si>
  <si>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</si>
  <si>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</si>
  <si>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</si>
  <si>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</si>
  <si>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</si>
  <si>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</si>
  <si>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</si>
  <si>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</si>
  <si>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</si>
  <si>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</si>
  <si>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</si>
  <si>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</si>
  <si>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</si>
  <si>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</si>
  <si>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</si>
  <si>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</si>
  <si>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</si>
  <si>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</si>
  <si>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</si>
  <si>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</si>
  <si>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</si>
  <si>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</si>
  <si>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</si>
  <si>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</si>
  <si>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</si>
  <si>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</si>
  <si>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</si>
  <si>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</si>
  <si>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</si>
  <si>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</si>
  <si>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</si>
  <si>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</si>
  <si>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</si>
  <si>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</si>
  <si>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</si>
  <si>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</si>
  <si>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</si>
  <si>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</si>
  <si>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</si>
  <si>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</si>
  <si>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</si>
  <si>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</si>
  <si>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</si>
  <si>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</si>
  <si>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</si>
  <si>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</si>
  <si>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</si>
  <si>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</si>
  <si>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</si>
  <si>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</si>
  <si>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</si>
  <si>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</si>
  <si>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</si>
  <si>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</si>
  <si>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</si>
  <si>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</si>
  <si>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</si>
  <si>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</si>
  <si>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</si>
  <si>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</si>
  <si>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</si>
  <si>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</si>
  <si>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</si>
  <si>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</si>
  <si>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</si>
  <si>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</si>
  <si>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</si>
  <si>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</si>
  <si>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</si>
  <si>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</si>
  <si>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</si>
  <si>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</si>
  <si>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</si>
  <si>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</si>
  <si>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</si>
  <si>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</si>
  <si>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</si>
  <si>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</si>
  <si>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</si>
  <si>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</si>
  <si>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</si>
  <si>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</si>
  <si>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</si>
  <si>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</si>
  <si>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</si>
  <si>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</si>
  <si>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</si>
  <si>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</si>
  <si>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</si>
  <si>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</si>
  <si>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</si>
  <si>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</si>
  <si>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</si>
  <si>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</si>
  <si>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</si>
  <si>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</si>
  <si>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</si>
  <si>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</si>
  <si>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</si>
  <si>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</si>
  <si>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</si>
  <si>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</si>
  <si>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</si>
  <si>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</si>
  <si>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</si>
  <si>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</si>
  <si>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</si>
  <si>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</si>
  <si>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</si>
  <si>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</si>
  <si>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</si>
  <si>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</si>
  <si>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</si>
  <si>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</si>
  <si>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</si>
  <si>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</si>
  <si>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</si>
  <si>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</si>
  <si>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</si>
  <si>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</si>
  <si>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</si>
  <si>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</si>
  <si>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</si>
  <si>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</si>
  <si>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</si>
  <si>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</si>
  <si>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</si>
  <si>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</si>
  <si>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</si>
  <si>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</si>
  <si>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</si>
  <si>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</si>
  <si>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</si>
  <si>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</si>
  <si>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</si>
  <si>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</si>
  <si>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</si>
  <si>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</si>
  <si>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</si>
  <si>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</si>
  <si>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</si>
  <si>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</si>
  <si>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</si>
  <si>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</si>
  <si>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</si>
  <si>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</si>
  <si>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</si>
  <si>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</si>
  <si>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</si>
  <si>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</si>
  <si>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</si>
  <si>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</si>
  <si>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</si>
  <si>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</si>
  <si>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</si>
  <si>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</si>
  <si>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</si>
  <si>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</si>
  <si>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</si>
  <si>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</si>
  <si>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</si>
  <si>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</si>
  <si>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</si>
  <si>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</si>
  <si>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</si>
  <si>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</si>
  <si>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</si>
  <si>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</si>
  <si>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</si>
  <si>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</si>
  <si>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</si>
  <si>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</si>
  <si>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</si>
  <si>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</si>
  <si>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</si>
  <si>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</si>
  <si>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</si>
  <si>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</si>
  <si>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</si>
  <si>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</si>
  <si>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</si>
  <si>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</si>
  <si>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</si>
  <si>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</si>
  <si>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</si>
  <si>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</si>
  <si>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</si>
  <si>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</si>
  <si>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</si>
  <si>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</si>
  <si>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</si>
  <si>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</si>
  <si>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</si>
  <si>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</si>
  <si>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</si>
  <si>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</si>
  <si>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</si>
  <si>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</si>
  <si>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</si>
  <si>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</si>
  <si>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</si>
  <si>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</si>
  <si>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</si>
  <si>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</si>
  <si>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</si>
  <si>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</si>
  <si>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</si>
  <si>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</si>
  <si>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</si>
  <si>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</si>
  <si>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</si>
  <si>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</si>
  <si>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</si>
  <si>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</si>
  <si>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</si>
  <si>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</si>
  <si>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</si>
  <si>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</si>
  <si>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</si>
  <si>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</si>
  <si>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</si>
  <si>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</si>
  <si>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</si>
  <si>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</si>
  <si>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</si>
  <si>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</si>
  <si>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</si>
  <si>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</si>
  <si>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</si>
  <si>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</si>
  <si>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</si>
  <si>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</si>
  <si>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</si>
  <si>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</si>
  <si>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</si>
  <si>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</si>
  <si>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</si>
  <si>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</si>
  <si>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</si>
  <si>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</si>
  <si>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</si>
  <si>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</si>
  <si>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</si>
  <si>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</si>
  <si>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</si>
  <si>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</si>
  <si>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</si>
  <si>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</si>
  <si>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</si>
  <si>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</si>
  <si>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</si>
  <si>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</si>
  <si>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</si>
  <si>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</si>
  <si>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</si>
  <si>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</si>
  <si>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</si>
  <si>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</si>
  <si>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</si>
  <si>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</si>
  <si>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</si>
  <si>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</si>
  <si>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</si>
  <si>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</si>
  <si>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</si>
  <si>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</si>
  <si>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</si>
  <si>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</si>
  <si>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</si>
  <si>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</si>
  <si>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</si>
  <si>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</si>
  <si>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</si>
  <si>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</si>
  <si>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</si>
  <si>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</si>
  <si>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</si>
  <si>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</si>
  <si>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</si>
  <si>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</si>
  <si>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</si>
  <si>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</si>
  <si>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</si>
  <si>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</si>
  <si>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</si>
  <si>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</si>
  <si>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</si>
  <si>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</si>
  <si>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</si>
  <si>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</si>
  <si>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</si>
  <si>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</si>
  <si>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</si>
  <si>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</si>
  <si>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</si>
  <si>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</si>
  <si>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</si>
  <si>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</si>
  <si>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</si>
  <si>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</si>
  <si>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</si>
  <si>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</si>
  <si>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</si>
  <si>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</si>
  <si>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</si>
  <si>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</si>
  <si>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</si>
  <si>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</si>
  <si>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</si>
  <si>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</si>
  <si>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</si>
  <si>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</si>
  <si>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</si>
  <si>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</si>
  <si>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</si>
  <si>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</si>
  <si>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</si>
  <si>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</si>
  <si>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</si>
  <si>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</si>
  <si>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</si>
  <si>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</si>
  <si>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</si>
  <si>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</si>
  <si>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</si>
  <si>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</si>
  <si>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</si>
  <si>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</si>
  <si>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</si>
  <si>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</si>
  <si>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</si>
  <si>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</si>
  <si>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</si>
  <si>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</si>
  <si>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</si>
  <si>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</si>
  <si>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</si>
  <si>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</si>
  <si>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</si>
  <si>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</si>
  <si>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</si>
  <si>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</si>
  <si>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</si>
  <si>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</si>
  <si>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</si>
  <si>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</si>
  <si>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</si>
  <si>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</si>
  <si>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</si>
  <si>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</si>
  <si>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</si>
  <si>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</si>
  <si>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</si>
  <si>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</si>
  <si>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</si>
  <si>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</si>
  <si>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</si>
  <si>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</si>
  <si>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</si>
  <si>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</si>
  <si>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</si>
  <si>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</si>
  <si>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</si>
  <si>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</si>
  <si>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</si>
  <si>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</si>
  <si>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</si>
  <si>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</si>
  <si>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</si>
  <si>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</si>
  <si>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</si>
  <si>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</si>
  <si>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</si>
  <si>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</si>
  <si>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</si>
  <si>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</si>
  <si>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</si>
  <si>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</si>
  <si>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</si>
  <si>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</si>
  <si>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</si>
  <si>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</si>
  <si>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</si>
  <si>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</si>
  <si>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</si>
  <si>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</si>
  <si>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</si>
  <si>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</si>
  <si>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</si>
  <si>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</si>
  <si>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</si>
  <si>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</si>
  <si>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</si>
  <si>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</si>
  <si>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</si>
  <si>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</si>
  <si>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</si>
  <si>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</si>
  <si>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</si>
  <si>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</si>
  <si>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</si>
  <si>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</si>
  <si>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</si>
  <si>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</si>
  <si>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</si>
  <si>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</si>
  <si>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</si>
  <si>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</si>
  <si>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</si>
  <si>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</si>
  <si>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</si>
  <si>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</si>
  <si>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</si>
  <si>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</si>
  <si>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</si>
  <si>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</si>
  <si>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</si>
  <si>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</si>
  <si>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</si>
  <si>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</si>
  <si>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</si>
  <si>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</si>
  <si>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</si>
  <si>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</si>
  <si>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</si>
  <si>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</si>
  <si>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</si>
  <si>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</si>
  <si>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</si>
  <si>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</si>
  <si>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</si>
  <si>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</si>
  <si>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</si>
  <si>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</si>
  <si>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</si>
  <si>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</si>
  <si>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</si>
  <si>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</si>
  <si>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</si>
  <si>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</si>
  <si>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</si>
  <si>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</si>
  <si>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</si>
  <si>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</si>
  <si>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</si>
  <si>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</si>
  <si>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</si>
  <si>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</si>
  <si>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</si>
  <si>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</si>
  <si>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</si>
  <si>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</si>
  <si>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</si>
  <si>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</si>
  <si>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</si>
  <si>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</si>
  <si>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</si>
  <si>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</si>
  <si>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</si>
  <si>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</si>
  <si>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</si>
  <si>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</si>
  <si>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</si>
  <si>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</si>
  <si>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</si>
  <si>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</si>
  <si>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</si>
  <si>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</si>
  <si>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</si>
  <si>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</si>
  <si>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</si>
  <si>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</si>
  <si>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</si>
  <si>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</si>
  <si>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</si>
  <si>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</si>
  <si>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</si>
  <si>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</si>
  <si>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</si>
  <si>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</si>
  <si>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</si>
  <si>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</si>
  <si>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</si>
  <si>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</si>
  <si>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</si>
  <si>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</si>
  <si>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</si>
  <si>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</si>
  <si>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</si>
  <si>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</si>
  <si>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</si>
  <si>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</si>
  <si>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</si>
  <si>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</si>
  <si>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</si>
  <si>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</si>
  <si>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</si>
  <si>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</si>
  <si>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</si>
  <si>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</si>
  <si>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</si>
  <si>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</si>
  <si>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</si>
  <si>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</si>
  <si>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</si>
  <si>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</si>
  <si>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</si>
  <si>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</si>
  <si>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</si>
  <si>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</si>
  <si>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</si>
  <si>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</si>
  <si>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</si>
  <si>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</si>
  <si>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</si>
  <si>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</si>
  <si>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</si>
  <si>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</si>
  <si>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</si>
  <si>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</si>
  <si>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</si>
  <si>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</si>
  <si>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</si>
  <si>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</si>
  <si>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</si>
  <si>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</si>
  <si>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</si>
  <si>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</si>
  <si>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</si>
  <si>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</si>
  <si>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</si>
  <si>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</si>
  <si>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</si>
  <si>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</si>
  <si>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</si>
  <si>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</si>
  <si>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</si>
  <si>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</si>
  <si>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</si>
  <si>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</si>
  <si>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</si>
  <si>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</si>
  <si>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</si>
  <si>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</si>
  <si>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</si>
  <si>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</si>
  <si>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</si>
  <si>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</si>
  <si>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</si>
  <si>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</si>
  <si>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</si>
  <si>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</si>
  <si>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</si>
  <si>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</si>
  <si>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</si>
  <si>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</si>
  <si>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</si>
  <si>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</si>
  <si>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</si>
  <si>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</si>
  <si>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</si>
  <si>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</si>
  <si>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</si>
  <si>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</si>
  <si>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</si>
  <si>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</si>
  <si>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</si>
  <si>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</si>
  <si>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</si>
  <si>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</si>
  <si>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</si>
  <si>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</si>
  <si>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</si>
  <si>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</si>
  <si>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</si>
  <si>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</si>
  <si>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</si>
  <si>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</si>
  <si>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</si>
  <si>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</si>
  <si>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</si>
  <si>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</si>
  <si>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</si>
  <si>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</si>
  <si>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</si>
  <si>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</si>
  <si>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</si>
  <si>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</si>
  <si>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</si>
  <si>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</si>
  <si>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</si>
  <si>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</si>
  <si>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</si>
  <si>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</si>
  <si>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</si>
  <si>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</si>
  <si>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</si>
  <si>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</si>
  <si>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</si>
  <si>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</si>
  <si>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</si>
  <si>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</si>
  <si>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</si>
  <si>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</si>
  <si>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</si>
  <si>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</si>
  <si>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</si>
  <si>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</si>
  <si>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</si>
  <si>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</si>
  <si>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</si>
  <si>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</si>
  <si>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</si>
  <si>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</si>
  <si>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</si>
  <si>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</si>
  <si>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</si>
  <si>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</si>
  <si>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</si>
  <si>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</si>
  <si>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</si>
  <si>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</si>
  <si>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</si>
  <si>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</si>
  <si>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</si>
  <si>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</si>
  <si>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</si>
  <si>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</si>
  <si>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</si>
  <si>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</si>
  <si>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</si>
  <si>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</si>
  <si>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</si>
  <si>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</si>
  <si>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</si>
  <si>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</si>
  <si>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</si>
  <si>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</si>
  <si>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</si>
  <si>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</si>
  <si>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</si>
  <si>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</si>
  <si>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</si>
  <si>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</si>
  <si>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</si>
  <si>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</si>
  <si>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</si>
  <si>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</si>
  <si>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</si>
  <si>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</si>
  <si>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</si>
  <si>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</si>
  <si>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</si>
  <si>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</si>
  <si>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</si>
  <si>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</si>
  <si>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</si>
  <si>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</si>
  <si>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</si>
  <si>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</si>
  <si>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</si>
  <si>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</si>
  <si>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</si>
  <si>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</si>
  <si>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</si>
  <si>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</si>
  <si>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</si>
  <si>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</si>
  <si>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</si>
  <si>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</si>
  <si>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</si>
  <si>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</si>
  <si>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</si>
  <si>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</si>
  <si>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</si>
  <si>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</si>
  <si>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</si>
  <si>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</si>
  <si>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</si>
  <si>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</si>
  <si>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</si>
  <si>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</si>
  <si>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</si>
  <si>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</si>
  <si>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</si>
  <si>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</si>
  <si>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</si>
  <si>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</si>
  <si>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</si>
  <si>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</si>
  <si>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</si>
  <si>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</si>
  <si>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</si>
  <si>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</si>
  <si>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</si>
  <si>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</si>
  <si>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</si>
  <si>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</si>
  <si>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</si>
  <si>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</si>
  <si>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</si>
  <si>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</si>
  <si>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</si>
  <si>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</si>
  <si>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</si>
  <si>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</si>
  <si>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</si>
  <si>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</si>
  <si>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</si>
  <si>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</si>
  <si>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</si>
  <si>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</si>
  <si>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</si>
  <si>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</si>
  <si>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</si>
  <si>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</si>
  <si>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</si>
  <si>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</si>
  <si>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</si>
  <si>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</si>
  <si>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</si>
  <si>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</si>
  <si>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</si>
  <si>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</si>
  <si>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</si>
  <si>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</si>
  <si>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</si>
  <si>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</si>
  <si>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</si>
  <si>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</si>
  <si>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</si>
  <si>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</si>
  <si>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</si>
  <si>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</si>
  <si>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</si>
  <si>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</si>
  <si>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</si>
  <si>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</si>
  <si>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</si>
  <si>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</si>
  <si>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</si>
  <si>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</si>
  <si>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</si>
  <si>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</si>
  <si>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</si>
  <si>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</si>
  <si>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</si>
  <si>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</si>
  <si>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</si>
  <si>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</si>
  <si>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</si>
  <si>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</si>
  <si>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</si>
  <si>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</si>
  <si>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</si>
  <si>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</si>
  <si>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</si>
  <si>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</si>
  <si>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</si>
  <si>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</si>
  <si>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</si>
  <si>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</si>
  <si>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</si>
  <si>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</si>
  <si>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</si>
  <si>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</si>
  <si>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</si>
  <si>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</si>
  <si>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</si>
  <si>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</si>
  <si>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</si>
  <si>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</si>
  <si>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</si>
  <si>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</si>
  <si>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</si>
  <si>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</si>
  <si>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</si>
  <si>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</si>
  <si>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</si>
  <si>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</si>
  <si>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</si>
  <si>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</si>
  <si>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</si>
  <si>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</si>
  <si>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</si>
  <si>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</si>
  <si>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</si>
  <si>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</si>
  <si>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</si>
  <si>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</si>
  <si>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</si>
  <si>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</si>
  <si>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</si>
  <si>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</si>
  <si>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</si>
  <si>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</si>
  <si>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</si>
  <si>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</si>
  <si>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</si>
  <si>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</si>
  <si>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</si>
  <si>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</si>
  <si>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</si>
  <si>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</si>
  <si>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</si>
  <si>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</si>
  <si>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</si>
  <si>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</si>
  <si>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</si>
  <si>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</si>
  <si>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</si>
  <si>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</si>
  <si>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</si>
  <si>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</si>
  <si>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</si>
  <si>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</si>
  <si>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</si>
  <si>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</si>
  <si>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</si>
  <si>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</si>
  <si>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</si>
  <si>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</si>
  <si>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</si>
  <si>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</si>
  <si>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</si>
  <si>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</si>
  <si>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</si>
  <si>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</si>
  <si>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</si>
  <si>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</si>
  <si>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</si>
  <si>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</si>
  <si>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</si>
  <si>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</si>
  <si>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</si>
  <si>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</si>
  <si>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</si>
  <si>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</si>
  <si>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</si>
  <si>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</si>
  <si>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</si>
  <si>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</si>
  <si>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</si>
  <si>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</si>
  <si>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</si>
  <si>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</si>
  <si>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</si>
  <si>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</si>
  <si>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</si>
  <si>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</si>
  <si>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</si>
  <si>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</si>
  <si>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</si>
  <si>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</si>
  <si>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</si>
  <si>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</si>
  <si>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</si>
  <si>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</si>
  <si>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</si>
  <si>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</si>
  <si>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</si>
  <si>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</si>
  <si>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</si>
  <si>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</si>
  <si>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</si>
  <si>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</si>
  <si>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</si>
  <si>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</si>
  <si>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</si>
  <si>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</si>
  <si>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</si>
  <si>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</si>
  <si>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</si>
  <si>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</si>
  <si>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</si>
  <si>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</si>
  <si>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</si>
  <si>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</si>
  <si>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</si>
  <si>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</si>
  <si>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</si>
  <si>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</si>
  <si>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</si>
  <si>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</si>
  <si>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</si>
  <si>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</si>
  <si>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</si>
  <si>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</si>
  <si>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</si>
  <si>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</si>
  <si>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</si>
  <si>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</si>
  <si>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</si>
  <si>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</si>
  <si>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</si>
  <si>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</si>
  <si>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</si>
  <si>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</si>
  <si>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</si>
  <si>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</si>
  <si>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</si>
  <si>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</si>
  <si>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</si>
  <si>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</si>
  <si>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</si>
  <si>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</si>
  <si>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</si>
  <si>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</si>
  <si>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</si>
  <si>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</si>
  <si>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</si>
  <si>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</si>
  <si>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</si>
  <si>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</si>
  <si>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</si>
  <si>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</si>
  <si>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</si>
  <si>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</si>
  <si>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</si>
  <si>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</si>
  <si>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</si>
  <si>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</si>
  <si>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</si>
  <si>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</si>
  <si>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</si>
  <si>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</si>
  <si>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</si>
  <si>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</si>
  <si>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</si>
  <si>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</si>
  <si>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</si>
  <si>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</si>
  <si>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</si>
  <si>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</si>
  <si>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</si>
  <si>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</si>
  <si>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</si>
  <si>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</si>
  <si>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</si>
  <si>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</si>
  <si>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</si>
  <si>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</si>
  <si>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</si>
  <si>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</si>
  <si>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</si>
  <si>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</si>
  <si>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</si>
  <si>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</si>
  <si>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</si>
  <si>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</si>
  <si>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</si>
  <si>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</si>
  <si>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</si>
  <si>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</si>
  <si>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</si>
  <si>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</si>
  <si>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</si>
  <si>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</si>
  <si>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</si>
  <si>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</si>
  <si>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</si>
  <si>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</si>
  <si>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</si>
  <si>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</si>
  <si>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</si>
  <si>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</si>
  <si>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</si>
  <si>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</si>
  <si>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</si>
  <si>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</si>
  <si>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</si>
  <si>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</si>
  <si>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</si>
  <si>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</si>
  <si>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</si>
  <si>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</si>
  <si>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</si>
  <si>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</si>
  <si>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</si>
  <si>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</si>
  <si>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</si>
  <si>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</si>
  <si>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</si>
  <si>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</si>
  <si>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</si>
  <si>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</si>
  <si>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</si>
  <si>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</si>
  <si>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</si>
  <si>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</si>
  <si>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</si>
  <si>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</si>
  <si>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</si>
  <si>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</si>
  <si>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</si>
  <si>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</si>
  <si>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</si>
  <si>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</si>
  <si>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</si>
  <si>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</si>
  <si>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</si>
  <si>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</si>
  <si>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</si>
  <si>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</si>
  <si>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</si>
  <si>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</si>
  <si>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</si>
  <si>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</si>
  <si>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</si>
  <si>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</si>
  <si>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</si>
  <si>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</si>
  <si>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</si>
  <si>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</si>
  <si>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</si>
  <si>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</si>
  <si>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</si>
  <si>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</si>
  <si>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</si>
  <si>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</si>
  <si>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</si>
  <si>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</si>
  <si>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</si>
  <si>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</si>
  <si>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</si>
  <si>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</si>
  <si>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</si>
  <si>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</si>
  <si>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</si>
  <si>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</si>
  <si>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</si>
  <si>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</si>
  <si>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</si>
  <si>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</si>
  <si>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</si>
  <si>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</si>
  <si>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</si>
  <si>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</si>
  <si>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</si>
  <si>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</si>
  <si>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</si>
  <si>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</si>
  <si>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</si>
  <si>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</si>
  <si>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</si>
  <si>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</si>
  <si>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</si>
  <si>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</si>
  <si>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</si>
  <si>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</si>
  <si>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</si>
  <si>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</si>
  <si>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</si>
  <si>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</si>
  <si>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</si>
  <si>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</si>
  <si>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</si>
  <si>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</si>
  <si>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</si>
  <si>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</si>
  <si>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</si>
  <si>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</si>
  <si>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</si>
  <si>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</si>
  <si>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</si>
  <si>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</si>
  <si>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</si>
  <si>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</si>
  <si>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</si>
  <si>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</si>
  <si>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</si>
  <si>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</si>
  <si>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</si>
  <si>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</si>
  <si>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</si>
  <si>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</si>
  <si>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</si>
  <si>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</si>
  <si>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</si>
  <si>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</si>
  <si>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</si>
  <si>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</si>
  <si>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</si>
  <si>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</si>
  <si>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</si>
  <si>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</si>
  <si>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</si>
  <si>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</si>
  <si>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</si>
  <si>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</si>
  <si>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</si>
  <si>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</si>
  <si>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</si>
  <si>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</si>
  <si>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</si>
  <si>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</si>
  <si>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</si>
  <si>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</si>
  <si>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</si>
  <si>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</si>
  <si>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</si>
  <si>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</si>
  <si>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</si>
  <si>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</si>
  <si>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</si>
  <si>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</si>
  <si>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</si>
  <si>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</si>
  <si>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</si>
  <si>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</si>
  <si>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</si>
  <si>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</si>
  <si>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</si>
  <si>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</si>
  <si>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</si>
  <si>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</si>
  <si>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</si>
  <si>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</si>
  <si>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</si>
  <si>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</si>
  <si>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</si>
  <si>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</si>
  <si>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</si>
  <si>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</si>
  <si>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</si>
  <si>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</si>
  <si>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</si>
  <si>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</si>
  <si>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</si>
  <si>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</si>
  <si>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</si>
  <si>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</si>
  <si>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</si>
  <si>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</si>
  <si>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</si>
  <si>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</si>
  <si>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</si>
  <si>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</si>
  <si>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</si>
  <si>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</si>
  <si>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</si>
  <si>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</si>
  <si>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</si>
  <si>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</si>
  <si>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</si>
  <si>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</si>
  <si>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</si>
  <si>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</si>
  <si>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</si>
  <si>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</si>
  <si>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</si>
  <si>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</si>
  <si>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</si>
  <si>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</si>
  <si>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</si>
  <si>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</si>
  <si>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</si>
  <si>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</si>
  <si>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</si>
  <si>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</si>
  <si>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</si>
  <si>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</si>
  <si>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</si>
  <si>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</si>
  <si>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</si>
  <si>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</si>
  <si>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</si>
  <si>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</si>
  <si>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</si>
  <si>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</si>
  <si>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</si>
  <si>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</si>
  <si>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</si>
  <si>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</si>
  <si>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</si>
  <si>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</si>
  <si>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</si>
  <si>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</si>
  <si>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</si>
  <si>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</si>
  <si>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</si>
  <si>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</si>
  <si>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</si>
  <si>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</si>
  <si>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</si>
  <si>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</si>
  <si>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</si>
  <si>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</si>
  <si>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</si>
  <si>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</si>
  <si>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</si>
  <si>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</si>
  <si>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</si>
  <si>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</si>
  <si>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</si>
  <si>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</si>
  <si>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</si>
  <si>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</si>
  <si>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</si>
  <si>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</si>
  <si>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</si>
  <si>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</si>
  <si>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</si>
  <si>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</si>
  <si>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</si>
  <si>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</si>
  <si>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</si>
  <si>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</si>
  <si>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</si>
  <si>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</si>
  <si>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</si>
  <si>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</si>
  <si>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</si>
  <si>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</si>
  <si>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</si>
  <si>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</si>
  <si>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</si>
  <si>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</si>
  <si>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</si>
  <si>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</si>
  <si>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</si>
  <si>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</si>
  <si>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</si>
  <si>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</si>
  <si>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</si>
  <si>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</si>
  <si>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</si>
  <si>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</si>
  <si>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</si>
  <si>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</si>
  <si>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</si>
  <si>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</si>
  <si>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</si>
  <si>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</si>
  <si>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</si>
  <si>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</si>
  <si>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</si>
  <si>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</si>
  <si>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</si>
  <si>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</si>
  <si>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</si>
  <si>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</si>
  <si>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</si>
  <si>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</si>
  <si>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</si>
  <si>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</si>
  <si>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</si>
  <si>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</si>
  <si>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</si>
  <si>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</si>
  <si>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</si>
  <si>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</si>
  <si>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</si>
  <si>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</si>
  <si>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</si>
  <si>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</si>
  <si>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</si>
  <si>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</si>
  <si>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</si>
  <si>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</si>
  <si>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</si>
  <si>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</si>
  <si>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</si>
  <si>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</si>
  <si>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</si>
  <si>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</si>
  <si>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</si>
  <si>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</si>
  <si>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</si>
  <si>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</si>
  <si>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</si>
  <si>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</si>
  <si>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</si>
  <si>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</si>
  <si>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</si>
  <si>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</si>
  <si>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</si>
  <si>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</si>
  <si>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</si>
  <si>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</si>
  <si>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</si>
  <si>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</si>
  <si>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</si>
  <si>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</si>
  <si>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</si>
  <si>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</si>
  <si>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</si>
  <si>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</si>
  <si>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</si>
  <si>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</si>
  <si>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</si>
  <si>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</si>
  <si>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</si>
  <si>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</si>
  <si>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</si>
  <si>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</si>
  <si>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</si>
  <si>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</si>
  <si>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</si>
  <si>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</si>
  <si>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</si>
  <si>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</si>
  <si>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</si>
  <si>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</si>
  <si>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</si>
  <si>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</si>
  <si>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</si>
  <si>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</si>
  <si>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</si>
  <si>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</si>
  <si>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</si>
  <si>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</si>
  <si>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</si>
  <si>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</si>
  <si>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</si>
  <si>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</si>
  <si>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</si>
  <si>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</si>
  <si>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</si>
  <si>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</si>
  <si>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</si>
  <si>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</si>
  <si>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</si>
  <si>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</si>
  <si>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</si>
  <si>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</si>
  <si>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</si>
  <si>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</si>
  <si>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</si>
  <si>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</si>
  <si>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</si>
  <si>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</si>
  <si>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</si>
  <si>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</si>
  <si>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</si>
  <si>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</si>
  <si>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</si>
  <si>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</si>
  <si>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</si>
  <si>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</si>
  <si>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</si>
  <si>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</si>
  <si>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</si>
  <si>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</si>
  <si>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</si>
  <si>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</si>
  <si>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</si>
  <si>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</si>
  <si>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</si>
  <si>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</si>
  <si>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</si>
  <si>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</si>
  <si>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</si>
  <si>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</si>
  <si>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</si>
  <si>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</si>
  <si>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</si>
  <si>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</si>
  <si>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</si>
  <si>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</si>
  <si>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</si>
  <si>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</si>
  <si>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</si>
  <si>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</si>
  <si>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</si>
  <si>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</si>
  <si>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</si>
  <si>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</si>
  <si>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</si>
  <si>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</si>
  <si>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</si>
  <si>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</si>
  <si>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</si>
  <si>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</si>
  <si>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</si>
  <si>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</si>
  <si>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</si>
  <si>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</si>
  <si>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</si>
  <si>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</si>
  <si>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</si>
  <si>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</si>
  <si>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</si>
  <si>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</si>
  <si>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</si>
  <si>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</si>
  <si>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</si>
  <si>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</si>
  <si>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</si>
  <si>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</si>
  <si>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</si>
  <si>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</si>
  <si>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</si>
  <si>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</si>
  <si>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</si>
  <si>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</si>
  <si>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</si>
  <si>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</si>
  <si>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</si>
  <si>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</si>
  <si>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</si>
  <si>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</si>
  <si>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</si>
  <si>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</si>
  <si>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</si>
  <si>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</si>
  <si>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</si>
  <si>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</si>
  <si>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</si>
  <si>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</si>
  <si>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</si>
  <si>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</si>
  <si>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</si>
  <si>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</si>
  <si>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</si>
  <si>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</si>
  <si>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</si>
  <si>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</si>
  <si>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</si>
  <si>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</si>
  <si>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</si>
  <si>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</si>
  <si>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</si>
  <si>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</si>
  <si>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</si>
  <si>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</si>
  <si>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</si>
  <si>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</si>
  <si>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</si>
  <si>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</si>
  <si>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</si>
  <si>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</si>
  <si>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</si>
  <si>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</si>
  <si>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</si>
  <si>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</si>
  <si>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</si>
  <si>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</si>
  <si>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</si>
  <si>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</si>
  <si>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</si>
  <si>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</si>
  <si>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</si>
  <si>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</si>
  <si>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</si>
  <si>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</si>
  <si>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</si>
  <si>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</si>
  <si>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</si>
  <si>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</si>
  <si>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</si>
  <si>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</si>
  <si>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</si>
  <si>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</si>
  <si>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</si>
  <si>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</si>
  <si>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</si>
  <si>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</si>
  <si>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</si>
  <si>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</si>
  <si>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</si>
  <si>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</si>
  <si>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</si>
  <si>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</si>
  <si>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</si>
  <si>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</si>
  <si>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</si>
  <si>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</si>
  <si>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</si>
  <si>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</si>
  <si>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</si>
  <si>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</si>
  <si>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</si>
  <si>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</si>
  <si>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</si>
  <si>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</si>
  <si>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</si>
  <si>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</si>
  <si>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</si>
  <si>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</si>
  <si>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</si>
  <si>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</si>
  <si>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</si>
  <si>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</si>
  <si>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</si>
  <si>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</si>
  <si>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</si>
  <si>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</si>
  <si>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</si>
  <si>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</si>
  <si>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</si>
  <si>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</si>
  <si>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</si>
  <si>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</si>
  <si>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</si>
  <si>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</si>
  <si>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</si>
  <si>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</si>
  <si>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</si>
  <si>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</si>
  <si>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</si>
  <si>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</si>
  <si>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</si>
  <si>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</si>
  <si>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</si>
  <si>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</si>
  <si>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</si>
  <si>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</si>
  <si>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</si>
  <si>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</si>
  <si>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</si>
  <si>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</si>
  <si>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</si>
  <si>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</si>
  <si>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</si>
  <si>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</si>
  <si>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</si>
  <si>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</si>
  <si>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</si>
  <si>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</si>
  <si>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</si>
  <si>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</si>
  <si>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</si>
  <si>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</si>
  <si>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</si>
  <si>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</si>
  <si>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</si>
  <si>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</si>
  <si>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</si>
  <si>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</si>
  <si>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</si>
  <si>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</si>
  <si>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</si>
  <si>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</si>
  <si>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</si>
  <si>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</si>
  <si>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</si>
  <si>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</si>
  <si>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</si>
  <si>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</si>
  <si>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</si>
  <si>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</si>
  <si>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</si>
  <si>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</si>
  <si>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</si>
  <si>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</si>
  <si>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</si>
  <si>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</si>
  <si>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</si>
  <si>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</si>
  <si>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</si>
  <si>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</si>
  <si>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</si>
  <si>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</si>
  <si>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</si>
  <si>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</si>
  <si>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</si>
  <si>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</si>
  <si>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</si>
  <si>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</si>
  <si>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</si>
  <si>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</si>
  <si>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</si>
  <si>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</si>
  <si>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</si>
  <si>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</si>
  <si>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</si>
  <si>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</si>
  <si>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</si>
  <si>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</si>
  <si>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</si>
  <si>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</si>
  <si>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</si>
  <si>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</si>
  <si>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</si>
  <si>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</si>
  <si>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</si>
  <si>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</si>
  <si>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</si>
  <si>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</si>
  <si>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</si>
  <si>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</si>
  <si>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</si>
  <si>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</si>
  <si>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</si>
  <si>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</si>
  <si>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</si>
  <si>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</si>
  <si>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</si>
  <si>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</si>
  <si>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</si>
  <si>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</si>
  <si>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</si>
  <si>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</si>
  <si>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</si>
  <si>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</si>
  <si>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</si>
  <si>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</si>
  <si>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</si>
  <si>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</si>
  <si>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</si>
  <si>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</si>
  <si>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</si>
  <si>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</si>
  <si>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</si>
  <si>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</si>
  <si>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</si>
  <si>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</si>
  <si>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</si>
  <si>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</si>
  <si>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</si>
  <si>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</si>
  <si>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</si>
  <si>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</si>
  <si>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</si>
  <si>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</si>
  <si>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</si>
  <si>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</si>
  <si>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</si>
  <si>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</si>
  <si>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</si>
  <si>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</si>
  <si>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</si>
  <si>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</si>
  <si>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</si>
  <si>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</si>
  <si>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</si>
  <si>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</si>
  <si>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</si>
  <si>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</si>
  <si>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</si>
  <si>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</si>
  <si>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</si>
  <si>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</si>
  <si>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</si>
  <si>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</si>
  <si>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</si>
  <si>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</si>
  <si>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</si>
  <si>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</si>
  <si>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</si>
  <si>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</si>
  <si>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</si>
  <si>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</si>
  <si>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</si>
  <si>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</si>
  <si>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</si>
  <si>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</si>
  <si>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</si>
  <si>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</si>
  <si>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</si>
  <si>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</si>
  <si>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</si>
  <si>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</si>
  <si>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</si>
  <si>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</si>
  <si>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</si>
  <si>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</si>
  <si>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</si>
  <si>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</si>
  <si>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</si>
  <si>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</si>
  <si>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</si>
  <si>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</si>
  <si>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</si>
  <si>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</si>
  <si>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</si>
  <si>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</si>
  <si>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</si>
  <si>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</si>
  <si>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</si>
  <si>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</si>
  <si>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</si>
  <si>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</si>
  <si>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</si>
  <si>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</si>
  <si>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</si>
  <si>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</si>
  <si>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</si>
  <si>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</si>
  <si>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</si>
  <si>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</si>
  <si>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</si>
  <si>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</si>
  <si>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</si>
  <si>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</si>
  <si>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</si>
  <si>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</si>
  <si>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</si>
  <si>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</si>
  <si>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</si>
  <si>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</si>
  <si>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</si>
  <si>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</si>
  <si>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</si>
  <si>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</si>
  <si>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</si>
  <si>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</si>
  <si>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</si>
  <si>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</si>
  <si>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</si>
  <si>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</si>
  <si>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</si>
  <si>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</si>
  <si>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</si>
  <si>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</si>
  <si>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</si>
  <si>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</si>
  <si>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</si>
  <si>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</si>
  <si>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</si>
  <si>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</si>
  <si>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</si>
  <si>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</si>
  <si>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</si>
  <si>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</si>
  <si>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</si>
  <si>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</si>
  <si>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</si>
  <si>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</si>
  <si>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</si>
  <si>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</si>
  <si>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</si>
  <si>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</si>
  <si>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</si>
  <si>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</si>
  <si>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</si>
  <si>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</si>
  <si>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</si>
  <si>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</si>
  <si>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</si>
  <si>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</si>
  <si>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</si>
  <si>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</si>
  <si>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</si>
  <si>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</si>
  <si>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</si>
  <si>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</si>
  <si>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</si>
  <si>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</si>
  <si>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</si>
  <si>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</si>
  <si>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</si>
  <si>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</si>
  <si>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</si>
  <si>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</si>
  <si>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</si>
  <si>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</si>
  <si>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</si>
  <si>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</si>
  <si>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</si>
  <si>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</si>
  <si>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</si>
  <si>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</si>
  <si>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</si>
  <si>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</si>
  <si>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</si>
  <si>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</si>
  <si>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</si>
  <si>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</si>
  <si>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</si>
  <si>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</si>
  <si>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</si>
  <si>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</si>
  <si>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</si>
  <si>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</si>
  <si>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</si>
  <si>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</si>
  <si>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</si>
  <si>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</si>
  <si>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</si>
  <si>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</si>
  <si>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</si>
  <si>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</si>
  <si>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</si>
  <si>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</si>
  <si>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</si>
  <si>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</si>
  <si>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</si>
  <si>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</si>
  <si>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</si>
  <si>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</si>
  <si>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</si>
  <si>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</si>
  <si>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</si>
  <si>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</si>
  <si>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</si>
  <si>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</si>
  <si>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</si>
  <si>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</si>
  <si>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</si>
  <si>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</si>
  <si>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</si>
  <si>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</si>
  <si>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</si>
  <si>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</si>
  <si>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</si>
  <si>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</si>
  <si>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</si>
  <si>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</si>
  <si>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</si>
  <si>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</si>
  <si>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</si>
  <si>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</si>
  <si>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</si>
  <si>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</si>
  <si>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</si>
  <si>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</si>
  <si>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</si>
  <si>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</si>
  <si>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</si>
  <si>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</si>
  <si>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</si>
  <si>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</si>
  <si>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</si>
  <si>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</si>
  <si>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</si>
  <si>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</si>
  <si>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</si>
  <si>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</si>
  <si>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</si>
  <si>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</si>
  <si>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</si>
  <si>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</si>
  <si>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</si>
  <si>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</si>
  <si>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</si>
  <si>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</si>
  <si>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</si>
  <si>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</si>
  <si>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</si>
  <si>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</si>
  <si>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</si>
  <si>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</si>
  <si>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</si>
  <si>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</si>
  <si>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</si>
  <si>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</si>
  <si>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</si>
  <si>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</si>
  <si>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</si>
  <si>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</si>
  <si>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</si>
  <si>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</si>
  <si>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</si>
  <si>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</si>
  <si>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</si>
  <si>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</si>
  <si>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</si>
  <si>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</si>
  <si>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</si>
  <si>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</si>
  <si>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</si>
  <si>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</si>
  <si>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</si>
  <si>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</si>
  <si>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</si>
  <si>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</si>
  <si>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</si>
  <si>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</si>
  <si>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</si>
  <si>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</si>
  <si>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</si>
  <si>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</si>
  <si>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</si>
  <si>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</si>
  <si>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</si>
  <si>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</si>
  <si>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</si>
  <si>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</si>
  <si>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</si>
  <si>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</si>
  <si>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</si>
  <si>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</si>
  <si>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</si>
  <si>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</si>
  <si>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</si>
  <si>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</si>
  <si>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</si>
  <si>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</si>
  <si>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</si>
  <si>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</si>
  <si>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</si>
  <si>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</si>
  <si>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</si>
  <si>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</si>
  <si>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</si>
  <si>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</si>
  <si>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</si>
  <si>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</si>
  <si>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</si>
  <si>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</si>
  <si>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</si>
  <si>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</si>
  <si>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</si>
  <si>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</si>
  <si>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</si>
  <si>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</si>
  <si>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</si>
  <si>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</si>
  <si>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</si>
  <si>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</si>
  <si>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</si>
  <si>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</si>
  <si>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</si>
  <si>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</si>
  <si>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</si>
  <si>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</si>
  <si>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</si>
  <si>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</si>
  <si>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</si>
  <si>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</si>
  <si>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</si>
  <si>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</si>
  <si>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</si>
  <si>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</si>
  <si>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</si>
  <si>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</si>
  <si>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</si>
  <si>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</si>
  <si>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</si>
  <si>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</si>
  <si>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</si>
  <si>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</si>
  <si>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</si>
  <si>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</si>
  <si>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</si>
  <si>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</si>
  <si>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</si>
  <si>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</si>
  <si>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</si>
  <si>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</si>
  <si>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</si>
  <si>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</si>
  <si>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</si>
  <si>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</si>
  <si>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</si>
  <si>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</si>
  <si>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</si>
  <si>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</si>
  <si>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</si>
  <si>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</si>
  <si>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</si>
  <si>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</si>
  <si>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</si>
  <si>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</si>
  <si>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</si>
  <si>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</si>
  <si>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</si>
  <si>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</si>
  <si>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</si>
  <si>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</si>
  <si>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</si>
  <si>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</si>
  <si>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</si>
  <si>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</si>
  <si>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</si>
  <si>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</si>
  <si>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</si>
  <si>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</si>
  <si>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</si>
  <si>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</si>
  <si>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</si>
  <si>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</si>
  <si>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</si>
  <si>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</si>
  <si>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</si>
  <si>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</si>
  <si>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</si>
  <si>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</si>
  <si>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</si>
  <si>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</si>
  <si>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</si>
  <si>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</si>
  <si>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</si>
  <si>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</si>
  <si>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</si>
  <si>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</si>
  <si>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</si>
  <si>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</si>
  <si>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</si>
  <si>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</si>
  <si>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</si>
  <si>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</si>
  <si>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</si>
  <si>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</si>
  <si>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</si>
  <si>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</si>
  <si>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</si>
  <si>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</si>
  <si>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</si>
  <si>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</si>
  <si>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</si>
  <si>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</si>
  <si>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</si>
  <si>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</si>
  <si>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</si>
  <si>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</si>
  <si>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</si>
  <si>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</si>
  <si>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</si>
  <si>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</si>
  <si>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</si>
  <si>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</si>
  <si>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</si>
  <si>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</si>
  <si>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</si>
  <si>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</si>
  <si>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</si>
  <si>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</si>
  <si>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</si>
  <si>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</si>
  <si>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</si>
  <si>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</si>
  <si>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</si>
  <si>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</si>
  <si>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</si>
  <si>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</si>
  <si>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</si>
  <si>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</si>
  <si>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</si>
  <si>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</si>
  <si>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</si>
  <si>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</si>
  <si>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</si>
  <si>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</si>
  <si>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</si>
  <si>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</si>
  <si>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</si>
  <si>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</si>
  <si>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</si>
  <si>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</si>
  <si>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</si>
  <si>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</si>
  <si>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</si>
  <si>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</si>
  <si>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</si>
  <si>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</si>
  <si>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</si>
  <si>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</si>
  <si>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</si>
  <si>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</si>
  <si>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</si>
  <si>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</si>
  <si>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</si>
  <si>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</si>
  <si>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</si>
  <si>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</si>
  <si>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</si>
  <si>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</si>
  <si>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</si>
  <si>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</si>
  <si>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</si>
  <si>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</si>
  <si>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</si>
  <si>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</si>
  <si>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</si>
  <si>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</si>
  <si>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</si>
  <si>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</si>
  <si>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</si>
  <si>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</si>
  <si>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</si>
  <si>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</si>
  <si>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</si>
  <si>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</si>
  <si>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</si>
  <si>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</si>
  <si>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</si>
  <si>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</si>
  <si>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</si>
  <si>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</si>
  <si>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</si>
  <si>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</si>
  <si>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</si>
  <si>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</si>
  <si>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</si>
  <si>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</si>
  <si>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</si>
  <si>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</si>
  <si>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</si>
  <si>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</si>
  <si>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</si>
  <si>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</si>
  <si>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</si>
  <si>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</si>
  <si>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</si>
  <si>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</si>
  <si>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</si>
  <si>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</si>
  <si>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</si>
  <si>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</si>
  <si>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</si>
  <si>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</si>
  <si>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</si>
  <si>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</si>
  <si>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</si>
  <si>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</si>
  <si>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</si>
  <si>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</si>
  <si>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</si>
  <si>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</si>
  <si>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</si>
  <si>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</si>
  <si>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</si>
  <si>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</si>
  <si>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</si>
  <si>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</si>
  <si>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</si>
  <si>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</si>
  <si>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</si>
  <si>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</si>
  <si>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</si>
  <si>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</si>
  <si>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</si>
  <si>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</si>
  <si>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</si>
  <si>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</si>
  <si>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</si>
  <si>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</si>
  <si>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</si>
  <si>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</si>
  <si>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</si>
  <si>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</si>
  <si>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</si>
  <si>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</si>
  <si>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</si>
  <si>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</si>
  <si>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</si>
  <si>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</si>
  <si>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</si>
  <si>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</si>
  <si>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</si>
  <si>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</si>
  <si>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</si>
  <si>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</si>
  <si>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</si>
  <si>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</si>
  <si>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</si>
  <si>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</si>
  <si>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</si>
  <si>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</si>
  <si>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</si>
  <si>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</si>
  <si>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</si>
  <si>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</si>
  <si>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</si>
  <si>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</si>
  <si>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</si>
  <si>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</si>
  <si>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</si>
  <si>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</si>
  <si>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</si>
  <si>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</si>
  <si>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</si>
  <si>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</si>
  <si>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</si>
  <si>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</si>
  <si>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</si>
  <si>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</si>
  <si>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</si>
  <si>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</si>
  <si>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</si>
  <si>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</si>
  <si>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</si>
  <si>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</si>
  <si>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</si>
  <si>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</si>
  <si>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</si>
  <si>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</si>
  <si>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</si>
  <si>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</si>
  <si>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</si>
  <si>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</si>
  <si>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</si>
  <si>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</si>
  <si>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</si>
  <si>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</si>
  <si>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</si>
  <si>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</si>
  <si>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</si>
  <si>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</si>
  <si>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</si>
  <si>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</si>
  <si>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</si>
  <si>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</si>
  <si>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</si>
  <si>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</si>
  <si>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</si>
  <si>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</si>
  <si>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</si>
  <si>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</si>
  <si>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</si>
  <si>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</si>
  <si>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</si>
  <si>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</si>
  <si>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</si>
  <si>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</si>
  <si>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</si>
  <si>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</si>
  <si>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</si>
  <si>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</si>
  <si>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</si>
  <si>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</si>
  <si>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</si>
  <si>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</si>
  <si>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</si>
  <si>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</si>
  <si>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</si>
  <si>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</si>
  <si>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</si>
  <si>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</si>
  <si>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</si>
  <si>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</si>
  <si>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</si>
  <si>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</si>
  <si>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</si>
  <si>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</si>
  <si>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</si>
  <si>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</si>
  <si>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</si>
  <si>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</si>
  <si>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</si>
  <si>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</si>
  <si>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</si>
  <si>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</si>
  <si>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</si>
  <si>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</si>
  <si>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</si>
  <si>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</si>
  <si>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</si>
  <si>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</si>
  <si>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</si>
  <si>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</si>
  <si>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</si>
  <si>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</si>
  <si>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</si>
  <si>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</si>
  <si>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</si>
  <si>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</si>
  <si>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</si>
  <si>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</si>
  <si>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</si>
  <si>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</si>
  <si>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</si>
  <si>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</si>
  <si>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</si>
  <si>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</si>
  <si>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</si>
  <si>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</si>
  <si>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</si>
  <si>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</si>
  <si>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</si>
  <si>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</si>
  <si>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</si>
  <si>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</si>
  <si>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</si>
  <si>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</si>
  <si>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</si>
  <si>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</si>
  <si>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</si>
  <si>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</si>
  <si>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</si>
  <si>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</si>
  <si>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</si>
  <si>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</si>
  <si>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</si>
  <si>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</si>
  <si>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</si>
  <si>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</si>
  <si>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</si>
  <si>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</si>
  <si>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</si>
  <si>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</si>
  <si>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</si>
  <si>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</si>
  <si>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</si>
  <si>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</si>
  <si>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</si>
  <si>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</si>
  <si>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</si>
  <si>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</si>
  <si>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</si>
  <si>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</si>
  <si>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</si>
  <si>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</si>
  <si>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</si>
  <si>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</si>
  <si>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</si>
  <si>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</si>
  <si>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</si>
  <si>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</si>
  <si>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</si>
  <si>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</si>
  <si>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</si>
  <si>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</si>
  <si>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</si>
  <si>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</si>
  <si>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</si>
  <si>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</si>
  <si>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</si>
  <si>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</si>
  <si>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</si>
  <si>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</si>
  <si>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</si>
  <si>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</si>
  <si>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</si>
  <si>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</si>
  <si>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</si>
  <si>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</si>
  <si>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</si>
  <si>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</si>
  <si>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</si>
  <si>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</si>
  <si>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</si>
  <si>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</si>
  <si>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</si>
  <si>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</si>
  <si>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</si>
  <si>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</si>
  <si>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</si>
  <si>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</si>
  <si>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</si>
  <si>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</si>
  <si>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</si>
  <si>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</si>
  <si>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</si>
  <si>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</si>
  <si>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</si>
  <si>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</si>
  <si>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</si>
  <si>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</si>
  <si>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</si>
  <si>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</si>
  <si>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</si>
  <si>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</si>
  <si>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</si>
  <si>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</si>
  <si>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</si>
  <si>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</si>
  <si>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</si>
  <si>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</si>
  <si>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</si>
  <si>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</si>
  <si>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</si>
  <si>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</si>
  <si>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</si>
  <si>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</si>
  <si>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</si>
  <si>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</si>
  <si>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</si>
  <si>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</si>
  <si>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</si>
  <si>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</si>
  <si>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</si>
  <si>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</si>
  <si>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</si>
  <si>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</si>
  <si>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</si>
  <si>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</si>
  <si>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</si>
  <si>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</si>
  <si>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</si>
  <si>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</si>
  <si>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</si>
  <si>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</si>
  <si>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</si>
  <si>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</si>
  <si>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</si>
  <si>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</si>
  <si>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</si>
  <si>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</si>
  <si>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</si>
  <si>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</si>
  <si>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</si>
  <si>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</si>
  <si>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</si>
  <si>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</si>
  <si>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</si>
  <si>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</si>
  <si>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</si>
  <si>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</si>
  <si>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</si>
  <si>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</si>
  <si>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</si>
  <si>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</si>
  <si>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</si>
  <si>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</si>
  <si>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</si>
  <si>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</si>
  <si>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</si>
  <si>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</si>
  <si>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</si>
  <si>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</si>
  <si>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</si>
  <si>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</si>
  <si>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</si>
  <si>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</si>
  <si>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</si>
  <si>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</si>
  <si>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</si>
  <si>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</si>
  <si>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</si>
  <si>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</si>
  <si>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</si>
  <si>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</si>
  <si>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</si>
  <si>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</si>
  <si>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</si>
  <si>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</si>
  <si>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</si>
  <si>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</si>
  <si>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</si>
  <si>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</si>
  <si>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</si>
  <si>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</si>
  <si>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</si>
  <si>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</si>
  <si>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</si>
  <si>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</si>
  <si>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</si>
  <si>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</si>
  <si>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</si>
  <si>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</si>
  <si>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</si>
  <si>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</si>
  <si>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</si>
  <si>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</si>
  <si>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</si>
  <si>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</si>
  <si>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</si>
  <si>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</si>
  <si>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</si>
  <si>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</si>
  <si>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</si>
  <si>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</si>
  <si>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</si>
  <si>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</si>
  <si>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</si>
  <si>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</si>
  <si>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</si>
  <si>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</si>
  <si>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</si>
  <si>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</si>
  <si>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</si>
  <si>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</si>
  <si>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</si>
  <si>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</si>
  <si>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</si>
  <si>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</si>
  <si>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</si>
  <si>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</si>
  <si>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</si>
  <si>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</si>
  <si>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</si>
  <si>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</si>
  <si>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</si>
  <si>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</si>
  <si>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</si>
  <si>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</si>
  <si>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</si>
  <si>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</si>
  <si>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</si>
  <si>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</si>
  <si>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</si>
  <si>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</si>
  <si>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</si>
  <si>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</si>
  <si>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</si>
  <si>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</si>
  <si>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</si>
  <si>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</si>
  <si>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</si>
  <si>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</si>
  <si>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</si>
  <si>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</si>
  <si>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</si>
  <si>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</si>
  <si>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</si>
  <si>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</si>
  <si>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</si>
  <si>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</si>
  <si>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</si>
  <si>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</si>
  <si>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</si>
  <si>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</si>
  <si>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</si>
  <si>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</si>
  <si>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</si>
  <si>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</si>
  <si>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</si>
  <si>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</si>
  <si>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</si>
  <si>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</si>
  <si>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</si>
  <si>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</si>
  <si>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</si>
  <si>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</si>
  <si>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</si>
  <si>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</si>
  <si>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</si>
  <si>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</si>
  <si>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</si>
  <si>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</si>
  <si>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</si>
  <si>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</si>
  <si>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</si>
  <si>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</si>
  <si>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</si>
  <si>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</si>
  <si>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</si>
  <si>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</si>
  <si>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</si>
  <si>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</si>
  <si>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</si>
  <si>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</si>
  <si>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</si>
  <si>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</si>
  <si>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</si>
  <si>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</si>
  <si>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</si>
  <si>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</si>
  <si>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</si>
  <si>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</si>
  <si>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</si>
  <si>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</si>
  <si>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</si>
  <si>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</si>
  <si>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</si>
  <si>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</si>
  <si>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</si>
  <si>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</si>
  <si>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</si>
  <si>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</si>
  <si>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</si>
  <si>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</si>
  <si>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</si>
  <si>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</si>
  <si>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</si>
  <si>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</si>
  <si>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</si>
  <si>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</si>
  <si>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</si>
  <si>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</si>
  <si>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</si>
  <si>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</si>
  <si>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</si>
  <si>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</si>
  <si>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</si>
  <si>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</si>
  <si>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</si>
  <si>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</si>
  <si>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</si>
  <si>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</si>
  <si>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</si>
  <si>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</si>
  <si>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</si>
  <si>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</si>
  <si>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</si>
  <si>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</si>
  <si>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</si>
  <si>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</si>
  <si>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</si>
  <si>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</si>
  <si>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</si>
  <si>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</si>
  <si>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</si>
  <si>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</si>
  <si>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</si>
  <si>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</si>
  <si>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</si>
  <si>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</si>
  <si>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</si>
  <si>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</si>
  <si>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</si>
  <si>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</si>
  <si>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</si>
  <si>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</si>
  <si>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</si>
  <si>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</si>
  <si>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</si>
  <si>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</si>
  <si>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</si>
  <si>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</si>
  <si>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</si>
  <si>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</si>
  <si>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</si>
  <si>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</si>
  <si>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</si>
  <si>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</si>
  <si>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</si>
  <si>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</si>
  <si>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</si>
  <si>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</si>
  <si>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</si>
  <si>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</si>
  <si>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</si>
  <si>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</si>
  <si>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</si>
  <si>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</si>
  <si>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</si>
  <si>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</si>
  <si>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</si>
  <si>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</si>
  <si>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</si>
  <si>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</si>
  <si>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</si>
  <si>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</si>
  <si>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</si>
  <si>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</si>
  <si>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</si>
  <si>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</si>
  <si>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</si>
  <si>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</si>
  <si>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</si>
  <si>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</si>
  <si>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</si>
  <si>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</si>
  <si>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</si>
  <si>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</si>
  <si>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</si>
  <si>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</si>
  <si>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</si>
  <si>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</si>
  <si>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</si>
  <si>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</si>
  <si>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</si>
  <si>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</si>
  <si>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</si>
  <si>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</si>
  <si>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</si>
  <si>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</si>
  <si>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</si>
  <si>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</si>
  <si>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</si>
  <si>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</si>
  <si>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</si>
  <si>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</si>
  <si>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</si>
  <si>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</si>
  <si>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</si>
  <si>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</si>
  <si>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</si>
  <si>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</si>
  <si>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</si>
  <si>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</si>
  <si>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</si>
  <si>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</si>
  <si>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</si>
  <si>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</si>
  <si>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</si>
  <si>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</si>
  <si>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</si>
  <si>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</si>
  <si>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</si>
  <si>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</si>
  <si>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</si>
  <si>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</si>
  <si>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</si>
  <si>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</si>
  <si>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</si>
  <si>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</si>
  <si>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</si>
  <si>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</si>
  <si>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</si>
  <si>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</si>
  <si>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</si>
  <si>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</si>
  <si>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</si>
  <si>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</si>
  <si>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</si>
  <si>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</si>
  <si>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</si>
  <si>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</si>
  <si>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</si>
  <si>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</si>
  <si>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</si>
  <si>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</si>
  <si>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</si>
  <si>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</si>
  <si>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</si>
  <si>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</si>
  <si>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</si>
  <si>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</si>
  <si>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</si>
  <si>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</si>
  <si>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</si>
  <si>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</si>
  <si>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</si>
  <si>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</si>
  <si>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</si>
  <si>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</si>
  <si>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</si>
  <si>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</si>
  <si>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</si>
  <si>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</si>
  <si>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</si>
  <si>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</si>
  <si>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</si>
  <si>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</si>
  <si>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</si>
  <si>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</si>
  <si>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</si>
  <si>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</si>
  <si>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</si>
  <si>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</si>
  <si>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</si>
  <si>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</si>
  <si>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</si>
  <si>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</si>
  <si>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</si>
  <si>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</si>
  <si>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</si>
  <si>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</si>
  <si>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</si>
  <si>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</si>
  <si>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</si>
  <si>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</si>
  <si>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</si>
  <si>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</si>
  <si>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</si>
  <si>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</si>
  <si>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</si>
  <si>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</si>
  <si>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</si>
  <si>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</si>
  <si>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</si>
  <si>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</si>
  <si>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</si>
  <si>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</si>
  <si>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</si>
  <si>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</si>
  <si>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</si>
  <si>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</si>
  <si>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</si>
  <si>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</si>
  <si>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</si>
  <si>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</si>
  <si>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</si>
  <si>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</si>
  <si>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</si>
  <si>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</si>
  <si>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</si>
  <si>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</si>
  <si>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</si>
  <si>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</si>
  <si>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</si>
  <si>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</si>
  <si>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</si>
  <si>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</si>
  <si>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</si>
  <si>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</si>
  <si>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</si>
  <si>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</si>
  <si>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</si>
  <si>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</si>
  <si>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</si>
  <si>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</si>
  <si>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</si>
  <si>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</si>
  <si>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</si>
  <si>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</si>
  <si>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</si>
  <si>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</si>
  <si>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</si>
  <si>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</si>
  <si>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</si>
  <si>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</si>
  <si>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</si>
  <si>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</si>
  <si>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</si>
  <si>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</si>
  <si>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</si>
  <si>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</si>
  <si>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</si>
  <si>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</si>
  <si>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</si>
  <si>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</si>
  <si>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</si>
  <si>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</si>
  <si>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</si>
  <si>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</si>
  <si>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</si>
  <si>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</si>
  <si>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</si>
  <si>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</si>
  <si>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</si>
  <si>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</si>
  <si>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</si>
  <si>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</si>
  <si>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</si>
  <si>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</si>
  <si>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</si>
  <si>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</si>
  <si>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</si>
  <si>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</si>
  <si>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</si>
  <si>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</si>
  <si>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</si>
  <si>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</si>
  <si>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</si>
  <si>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</si>
  <si>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</si>
  <si>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</si>
  <si>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</si>
  <si>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</si>
  <si>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</si>
  <si>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</si>
  <si>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</si>
  <si>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</si>
  <si>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</si>
  <si>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</si>
  <si>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</si>
  <si>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</si>
  <si>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</si>
  <si>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</si>
  <si>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</si>
  <si>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</si>
  <si>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</si>
  <si>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</si>
  <si>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</si>
  <si>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</si>
  <si>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</si>
  <si>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</si>
  <si>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</si>
  <si>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</si>
  <si>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</si>
  <si>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</si>
  <si>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</si>
  <si>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</si>
  <si>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</si>
  <si>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</si>
  <si>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</si>
  <si>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</si>
  <si>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</si>
  <si>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</si>
  <si>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</si>
  <si>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</si>
  <si>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</si>
  <si>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</si>
  <si>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</si>
  <si>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</si>
  <si>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</si>
  <si>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</si>
  <si>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</si>
  <si>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</si>
  <si>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</si>
  <si>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</si>
  <si>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</si>
  <si>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</si>
  <si>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</si>
  <si>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</si>
  <si>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</si>
  <si>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</si>
  <si>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</si>
  <si>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</si>
  <si>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</si>
  <si>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</si>
  <si>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</si>
  <si>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</si>
  <si>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</si>
  <si>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</si>
  <si>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</si>
  <si>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</si>
  <si>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</si>
  <si>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</si>
  <si>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</si>
  <si>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</si>
  <si>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</si>
  <si>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</si>
  <si>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</si>
  <si>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</si>
  <si>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</si>
  <si>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</si>
  <si>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</si>
  <si>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</si>
  <si>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</si>
  <si>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</si>
  <si>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</si>
  <si>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</si>
  <si>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</si>
  <si>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</si>
  <si>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</si>
  <si>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</si>
  <si>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</si>
  <si>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</si>
  <si>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</si>
  <si>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</si>
  <si>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</si>
  <si>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</si>
  <si>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</si>
  <si>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</si>
  <si>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</si>
  <si>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</si>
  <si>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</si>
  <si>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</si>
  <si>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</si>
  <si>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</si>
  <si>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</si>
  <si>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</si>
  <si>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</si>
  <si>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</si>
  <si>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</si>
  <si>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</si>
  <si>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</si>
  <si>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</si>
  <si>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</si>
  <si>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</si>
  <si>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</si>
  <si>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</si>
  <si>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</si>
  <si>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</si>
  <si>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</si>
  <si>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</si>
  <si>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</si>
  <si>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</si>
  <si>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</si>
  <si>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</si>
  <si>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</si>
  <si>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</si>
  <si>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</si>
  <si>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</si>
  <si>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</si>
  <si>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</si>
  <si>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</si>
  <si>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</si>
  <si>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</si>
  <si>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</si>
  <si>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</si>
  <si>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</si>
  <si>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</si>
  <si>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</si>
  <si>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</si>
  <si>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</si>
  <si>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</si>
  <si>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</si>
  <si>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</si>
  <si>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</si>
  <si>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</si>
  <si>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</si>
  <si>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</si>
  <si>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</si>
  <si>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</si>
  <si>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</si>
  <si>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</si>
  <si>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</si>
  <si>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</si>
  <si>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</si>
  <si>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</si>
  <si>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</si>
  <si>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</si>
  <si>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</si>
  <si>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</si>
  <si>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</si>
  <si>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</si>
  <si>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</si>
  <si>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</si>
  <si>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</si>
  <si>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</si>
  <si>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</si>
  <si>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</si>
  <si>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</si>
  <si>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</si>
  <si>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</si>
  <si>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</si>
  <si>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</si>
  <si>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</si>
  <si>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</si>
  <si>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</si>
  <si>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</si>
  <si>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</si>
  <si>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</si>
  <si>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</si>
  <si>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</si>
  <si>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</si>
  <si>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</si>
  <si>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</si>
  <si>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</si>
  <si>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</si>
  <si>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</si>
  <si>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</si>
  <si>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</si>
  <si>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</si>
  <si>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</si>
  <si>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</si>
  <si>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</si>
  <si>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</si>
  <si>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</si>
  <si>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</si>
  <si>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</si>
  <si>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</si>
  <si>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</si>
  <si>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</si>
  <si>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</si>
  <si>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</si>
  <si>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</si>
  <si>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</si>
  <si>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</si>
  <si>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</si>
  <si>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</si>
  <si>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</si>
  <si>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</si>
  <si>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</si>
  <si>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</si>
  <si>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</si>
  <si>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</si>
  <si>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</si>
  <si>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</si>
  <si>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</si>
  <si>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</si>
  <si>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</si>
  <si>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</si>
  <si>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</si>
  <si>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</si>
  <si>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</si>
  <si>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</si>
  <si>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</si>
  <si>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</si>
  <si>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</si>
  <si>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</si>
  <si>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</si>
  <si>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</si>
  <si>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</si>
  <si>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</si>
  <si>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</si>
  <si>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</si>
  <si>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</si>
  <si>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</si>
  <si>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</si>
  <si>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</si>
  <si>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</si>
  <si>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</si>
  <si>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</si>
  <si>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</si>
  <si>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</si>
  <si>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</si>
  <si>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</si>
  <si>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</si>
  <si>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</si>
  <si>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</si>
  <si>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</si>
  <si>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</si>
  <si>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</si>
  <si>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</si>
  <si>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</si>
  <si>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</si>
  <si>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</si>
  <si>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</si>
  <si>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</si>
  <si>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</si>
  <si>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</si>
  <si>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</si>
  <si>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</si>
  <si>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</si>
  <si>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</si>
  <si>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</si>
  <si>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</si>
  <si>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</si>
  <si>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</si>
  <si>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</si>
  <si>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</si>
  <si>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</si>
  <si>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</si>
  <si>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</si>
  <si>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</si>
  <si>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</si>
  <si>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</si>
  <si>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</si>
  <si>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</si>
  <si>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</si>
  <si>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</si>
  <si>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</si>
  <si>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</si>
  <si>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</si>
  <si>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</si>
  <si>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</si>
  <si>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</si>
  <si>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</si>
  <si>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</si>
  <si>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</si>
  <si>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</si>
  <si>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</si>
  <si>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</si>
  <si>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</si>
  <si>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</si>
  <si>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</si>
  <si>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</si>
  <si>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</si>
  <si>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</si>
  <si>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</si>
  <si>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</si>
  <si>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</si>
  <si>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</si>
  <si>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</si>
  <si>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</si>
  <si>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</si>
  <si>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</si>
  <si>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</si>
  <si>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</si>
  <si>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</si>
  <si>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</si>
  <si>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</si>
  <si>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</si>
  <si>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</si>
  <si>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</si>
  <si>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</si>
  <si>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</si>
  <si>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</si>
  <si>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</si>
  <si>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</si>
  <si>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</si>
  <si>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</si>
  <si>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</si>
  <si>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</si>
  <si>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</si>
  <si>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</si>
  <si>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</si>
  <si>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</si>
  <si>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</si>
  <si>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</si>
  <si>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</si>
  <si>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</si>
  <si>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</si>
  <si>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</si>
  <si>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</si>
  <si>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</si>
  <si>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</si>
  <si>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</si>
  <si>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</si>
  <si>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</si>
  <si>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</si>
  <si>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</si>
  <si>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</si>
  <si>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</si>
  <si>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</si>
  <si>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</si>
  <si>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</si>
  <si>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</si>
  <si>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</si>
  <si>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</si>
  <si>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</si>
  <si>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</si>
  <si>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</si>
  <si>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</si>
  <si>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</si>
  <si>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</si>
  <si>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</si>
  <si>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</si>
  <si>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</si>
  <si>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</si>
  <si>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</si>
  <si>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</si>
  <si>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</si>
  <si>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</si>
  <si>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</si>
  <si>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</si>
  <si>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</si>
  <si>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</si>
  <si>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</si>
  <si>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</si>
  <si>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</si>
  <si>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</si>
  <si>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</si>
  <si>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</si>
  <si>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</si>
  <si>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</si>
  <si>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</si>
  <si>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</si>
  <si>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</si>
  <si>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</si>
  <si>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</si>
  <si>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</si>
  <si>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</si>
  <si>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</si>
  <si>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</si>
  <si>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</si>
  <si>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</si>
  <si>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</si>
  <si>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</si>
  <si>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</si>
  <si>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</si>
  <si>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</si>
  <si>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</si>
  <si>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</si>
  <si>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</si>
  <si>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</si>
  <si>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</si>
  <si>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</si>
  <si>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</si>
  <si>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</si>
  <si>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</si>
  <si>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</si>
  <si>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</si>
  <si>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</si>
  <si>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</si>
  <si>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</si>
  <si>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</si>
  <si>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</si>
  <si>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</si>
  <si>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</si>
  <si>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</si>
  <si>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</si>
  <si>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</si>
  <si>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</si>
  <si>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</si>
  <si>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</si>
  <si>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</si>
  <si>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</si>
  <si>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</si>
  <si>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</si>
  <si>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</si>
  <si>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</si>
  <si>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</si>
  <si>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</si>
  <si>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</si>
  <si>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</si>
  <si>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</si>
  <si>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</si>
  <si>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</si>
  <si>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</si>
  <si>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</si>
  <si>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</si>
  <si>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</si>
  <si>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</si>
  <si>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</si>
  <si>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</si>
  <si>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</si>
  <si>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</si>
  <si>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</si>
  <si>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</si>
  <si>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</si>
  <si>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</si>
  <si>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</si>
  <si>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</si>
  <si>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</si>
  <si>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</si>
  <si>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</si>
  <si>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</si>
  <si>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</si>
  <si>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</si>
  <si>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</si>
  <si>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</si>
  <si>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</si>
  <si>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</si>
  <si>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</si>
  <si>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</si>
  <si>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</si>
  <si>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</si>
  <si>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</si>
  <si>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</si>
  <si>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</si>
  <si>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</si>
  <si>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</si>
  <si>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</si>
  <si>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</si>
  <si>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</si>
  <si>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</si>
  <si>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</si>
  <si>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</si>
  <si>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</si>
  <si>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</si>
  <si>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</si>
  <si>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</si>
  <si>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</si>
  <si>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</si>
  <si>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</si>
  <si>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</si>
  <si>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</si>
  <si>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</si>
  <si>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</si>
  <si>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</si>
  <si>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</si>
  <si>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</si>
  <si>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</si>
  <si>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</si>
  <si>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</si>
  <si>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</si>
  <si>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</si>
  <si>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</si>
  <si>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</si>
  <si>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</si>
  <si>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</si>
  <si>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</si>
  <si>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</si>
  <si>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</si>
  <si>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</si>
  <si>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</si>
  <si>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</si>
  <si>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</si>
  <si>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</si>
  <si>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</si>
  <si>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</si>
  <si>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</si>
  <si>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</si>
  <si>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</si>
  <si>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</si>
  <si>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</si>
  <si>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</si>
  <si>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</si>
  <si>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</si>
  <si>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</si>
  <si>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</si>
  <si>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</si>
  <si>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</si>
  <si>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</si>
  <si>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</si>
  <si>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</si>
  <si>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</si>
  <si>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</si>
  <si>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</si>
  <si>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</si>
  <si>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</si>
  <si>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</si>
  <si>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</si>
  <si>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</si>
  <si>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</si>
  <si>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</si>
  <si>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</si>
  <si>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</si>
  <si>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</si>
  <si>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</si>
  <si>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</si>
  <si>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</si>
  <si>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</si>
  <si>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</si>
  <si>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</si>
  <si>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</si>
  <si>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</si>
  <si>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</si>
  <si>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</si>
  <si>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</si>
  <si>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</si>
  <si>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</si>
  <si>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</si>
  <si>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</si>
  <si>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</si>
  <si>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</si>
  <si>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</si>
  <si>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</si>
  <si>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</si>
  <si>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</si>
  <si>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</si>
  <si>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</si>
  <si>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</si>
  <si>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</si>
  <si>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</si>
  <si>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</si>
  <si>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</si>
  <si>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</si>
  <si>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</si>
  <si>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</si>
  <si>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</si>
  <si>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</si>
  <si>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</si>
  <si>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</si>
  <si>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</si>
  <si>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</si>
  <si>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</si>
  <si>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</si>
  <si>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</si>
  <si>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</si>
  <si>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</si>
  <si>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</si>
  <si>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</si>
  <si>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</si>
  <si>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</si>
  <si>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</si>
  <si>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</si>
  <si>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</si>
  <si>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</si>
  <si>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</si>
  <si>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</si>
  <si>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</si>
  <si>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</si>
  <si>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</si>
  <si>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</si>
  <si>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</si>
  <si>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</si>
  <si>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</si>
  <si>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</si>
  <si>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</si>
  <si>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</si>
  <si>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</si>
  <si>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</si>
  <si>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</si>
  <si>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</si>
  <si>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</si>
  <si>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</si>
  <si>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</si>
  <si>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</si>
  <si>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</si>
  <si>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</si>
  <si>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</si>
  <si>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</si>
  <si>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</si>
  <si>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</si>
  <si>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</si>
  <si>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</si>
  <si>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</si>
  <si>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</si>
  <si>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</si>
  <si>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</si>
  <si>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</si>
  <si>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</si>
  <si>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</si>
  <si>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</si>
  <si>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</si>
  <si>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</si>
  <si>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</si>
  <si>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</si>
  <si>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</si>
  <si>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</si>
  <si>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</si>
  <si>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</si>
  <si>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</si>
  <si>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</si>
  <si>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</si>
  <si>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</si>
  <si>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</si>
  <si>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</si>
  <si>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</si>
  <si>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</si>
  <si>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</si>
  <si>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</si>
  <si>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</si>
  <si>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</si>
  <si>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</si>
  <si>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</si>
  <si>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</si>
  <si>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</si>
  <si>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</si>
  <si>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</si>
  <si>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</si>
  <si>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</si>
  <si>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</si>
  <si>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</si>
  <si>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</si>
  <si>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</si>
  <si>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</si>
  <si>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</si>
  <si>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</si>
  <si>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</si>
  <si>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</si>
  <si>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</si>
  <si>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</si>
  <si>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</si>
  <si>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</si>
  <si>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</si>
  <si>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</si>
  <si>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</si>
  <si>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</si>
  <si>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</si>
  <si>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</si>
  <si>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</si>
  <si>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</si>
  <si>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</si>
  <si>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</si>
  <si>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</si>
  <si>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</si>
  <si>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</si>
  <si>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</si>
  <si>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</si>
  <si>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</si>
  <si>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</si>
  <si>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</si>
  <si>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</si>
  <si>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</si>
  <si>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</si>
  <si>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</si>
  <si>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</si>
  <si>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</si>
  <si>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</si>
  <si>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</si>
  <si>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</si>
  <si>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</si>
  <si>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</si>
  <si>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</si>
  <si>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</si>
  <si>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</si>
  <si>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</si>
  <si>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</si>
  <si>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</si>
  <si>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</si>
  <si>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</si>
  <si>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</si>
  <si>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</si>
  <si>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</si>
  <si>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</si>
  <si>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</si>
  <si>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</si>
  <si>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</si>
  <si>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</si>
  <si>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</si>
  <si>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</si>
  <si>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</si>
  <si>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</si>
  <si>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</si>
  <si>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</si>
  <si>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</si>
  <si>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</si>
  <si>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</si>
  <si>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</si>
  <si>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</si>
  <si>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</si>
  <si>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</si>
  <si>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</si>
  <si>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</si>
  <si>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</si>
  <si>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</si>
  <si>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</si>
  <si>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</si>
  <si>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</si>
  <si>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</si>
  <si>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</si>
  <si>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</si>
  <si>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</si>
  <si>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</si>
  <si>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</si>
  <si>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</si>
  <si>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</si>
  <si>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</si>
  <si>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</si>
  <si>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</si>
  <si>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</si>
  <si>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</si>
  <si>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</si>
  <si>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</si>
  <si>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</si>
  <si>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</si>
  <si>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</si>
  <si>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</si>
  <si>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</si>
  <si>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</si>
  <si>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</si>
  <si>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</si>
  <si>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</si>
  <si>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</si>
  <si>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</si>
  <si>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</si>
  <si>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</si>
  <si>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</si>
  <si>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</si>
  <si>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</si>
  <si>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</si>
  <si>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</si>
  <si>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</si>
  <si>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</si>
  <si>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</si>
  <si>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</si>
  <si>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</si>
  <si>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</si>
  <si>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</si>
  <si>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</si>
  <si>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</si>
  <si>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</si>
  <si>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</si>
  <si>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</si>
  <si>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</si>
  <si>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</si>
  <si>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</si>
  <si>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</si>
  <si>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</si>
  <si>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</si>
  <si>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</si>
  <si>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</si>
  <si>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</si>
  <si>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</si>
  <si>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</si>
  <si>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</si>
  <si>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</si>
  <si>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</si>
  <si>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</si>
  <si>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</si>
  <si>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</si>
  <si>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</si>
  <si>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</si>
  <si>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</si>
  <si>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</si>
  <si>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</si>
  <si>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</si>
  <si>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</si>
  <si>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</si>
  <si>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</si>
  <si>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</si>
  <si>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</si>
  <si>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</si>
  <si>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</si>
  <si>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</si>
  <si>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</si>
  <si>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</si>
  <si>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</si>
  <si>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</si>
  <si>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</si>
  <si>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</si>
  <si>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</si>
  <si>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</si>
  <si>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</si>
  <si>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</si>
  <si>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</si>
  <si>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</si>
  <si>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</si>
  <si>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</si>
  <si>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</si>
  <si>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</si>
  <si>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</si>
  <si>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</si>
  <si>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</si>
  <si>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</si>
  <si>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</si>
  <si>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</si>
  <si>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</si>
  <si>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</si>
  <si>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</si>
  <si>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</si>
  <si>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</si>
  <si>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</si>
  <si>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</si>
  <si>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</si>
  <si>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</si>
  <si>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</si>
  <si>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</si>
  <si>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</si>
  <si>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</si>
  <si>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</si>
  <si>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</si>
  <si>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</si>
  <si>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</si>
  <si>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</si>
  <si>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</si>
  <si>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</si>
  <si>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</si>
  <si>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</si>
  <si>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</si>
  <si>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</si>
  <si>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</si>
  <si>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</si>
  <si>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</si>
  <si>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</si>
  <si>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</si>
  <si>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</si>
  <si>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</si>
  <si>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</si>
  <si>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</si>
  <si>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</si>
  <si>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</si>
  <si>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</si>
  <si>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</si>
  <si>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</si>
  <si>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</si>
  <si>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</si>
  <si>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</si>
  <si>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</si>
  <si>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</si>
  <si>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</si>
  <si>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</si>
  <si>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</si>
  <si>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</si>
  <si>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</si>
  <si>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</si>
  <si>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</si>
  <si>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</si>
  <si>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</si>
  <si>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</si>
  <si>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</si>
  <si>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</si>
  <si>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</si>
  <si>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</si>
  <si>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</si>
  <si>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</si>
  <si>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</si>
  <si>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</si>
  <si>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</si>
  <si>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</si>
  <si>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</si>
  <si>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</si>
  <si>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</si>
  <si>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</si>
  <si>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</si>
  <si>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</si>
  <si>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</si>
  <si>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</si>
  <si>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</si>
  <si>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</si>
  <si>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</si>
  <si>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</si>
  <si>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</si>
  <si>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</si>
  <si>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</si>
  <si>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</si>
  <si>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</si>
  <si>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</si>
  <si>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</si>
  <si>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</si>
  <si>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</si>
  <si>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</si>
  <si>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</si>
  <si>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</si>
  <si>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</si>
  <si>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</si>
  <si>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</si>
  <si>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</si>
  <si>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</si>
  <si>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</si>
  <si>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</si>
  <si>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</si>
  <si>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</si>
  <si>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</si>
  <si>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</si>
  <si>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</si>
  <si>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</si>
  <si>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</si>
  <si>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</si>
  <si>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</si>
  <si>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</si>
  <si>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</si>
  <si>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</si>
  <si>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</si>
  <si>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</si>
  <si>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</si>
  <si>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</si>
  <si>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</si>
  <si>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</si>
  <si>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</si>
  <si>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</si>
  <si>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</si>
  <si>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</si>
  <si>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</si>
  <si>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</si>
  <si>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</si>
  <si>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</si>
  <si>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</si>
  <si>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</si>
  <si>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</si>
  <si>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</si>
  <si>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</si>
  <si>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</si>
  <si>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</si>
  <si>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</si>
  <si>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</si>
  <si>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</si>
  <si>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</si>
  <si>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</si>
  <si>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</si>
  <si>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</si>
  <si>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</si>
  <si>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</si>
  <si>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</si>
  <si>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</si>
  <si>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</si>
  <si>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</si>
  <si>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</si>
  <si>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</si>
  <si>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</si>
  <si>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</si>
  <si>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</si>
  <si>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</si>
  <si>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</si>
  <si>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</si>
  <si>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</si>
  <si>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</si>
  <si>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</si>
  <si>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</si>
  <si>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</si>
  <si>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</si>
  <si>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</si>
  <si>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</si>
  <si>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</si>
  <si>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</si>
  <si>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</si>
  <si>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</si>
  <si>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</si>
  <si>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</si>
  <si>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</si>
  <si>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</si>
  <si>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</si>
  <si>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</si>
  <si>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</si>
  <si>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</si>
  <si>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</si>
  <si>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</si>
  <si>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</si>
  <si>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</si>
  <si>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</si>
  <si>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</si>
  <si>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</si>
  <si>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</si>
  <si>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</si>
  <si>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</si>
  <si>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</si>
  <si>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</si>
  <si>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</si>
  <si>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</si>
  <si>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</si>
  <si>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</si>
  <si>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</si>
  <si>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</si>
  <si>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</si>
  <si>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</si>
  <si>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</si>
  <si>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</si>
  <si>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</si>
  <si>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</si>
  <si>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</si>
  <si>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</si>
  <si>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</si>
  <si>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</si>
  <si>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</si>
  <si>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</si>
  <si>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</si>
  <si>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</si>
  <si>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</si>
  <si>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</si>
  <si>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</si>
  <si>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</si>
  <si>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</si>
  <si>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</si>
  <si>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</si>
  <si>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</si>
  <si>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</si>
  <si>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</si>
  <si>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</si>
  <si>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</si>
  <si>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</si>
  <si>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</si>
  <si>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</si>
  <si>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</si>
  <si>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</si>
  <si>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</si>
  <si>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</si>
  <si>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</si>
  <si>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</si>
  <si>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</si>
  <si>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</si>
  <si>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</si>
  <si>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</si>
  <si>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</si>
  <si>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</si>
  <si>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</si>
  <si>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</si>
  <si>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</si>
  <si>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</si>
  <si>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</si>
  <si>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</si>
  <si>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</si>
  <si>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</si>
  <si>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</si>
  <si>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</si>
  <si>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</si>
  <si>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</si>
  <si>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</si>
  <si>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</si>
  <si>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</si>
  <si>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</si>
  <si>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</si>
  <si>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</si>
  <si>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</si>
  <si>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</si>
  <si>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</si>
  <si>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</si>
  <si>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</si>
  <si>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</si>
  <si>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</si>
  <si>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</si>
  <si>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</si>
  <si>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</si>
  <si>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</si>
  <si>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</si>
  <si>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</si>
  <si>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</si>
  <si>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</si>
  <si>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</si>
  <si>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</si>
  <si>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</si>
  <si>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</si>
  <si>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</si>
  <si>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</si>
  <si>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</si>
  <si>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</si>
  <si>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</si>
  <si>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</si>
  <si>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</si>
  <si>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</si>
  <si>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</si>
  <si>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</si>
  <si>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</si>
  <si>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</si>
  <si>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</si>
  <si>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</si>
  <si>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</si>
  <si>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</si>
  <si>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</si>
  <si>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</si>
  <si>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</si>
  <si>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</si>
  <si>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</si>
  <si>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</si>
  <si>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</si>
  <si>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</si>
  <si>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</si>
  <si>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</si>
  <si>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</si>
  <si>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</si>
  <si>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</si>
  <si>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</si>
  <si>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</si>
  <si>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</si>
  <si>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</si>
  <si>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</si>
  <si>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</si>
  <si>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</si>
  <si>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</si>
  <si>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</si>
  <si>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</si>
  <si>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</si>
  <si>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</si>
  <si>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</si>
  <si>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</si>
  <si>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</si>
  <si>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</si>
  <si>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</si>
  <si>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</si>
  <si>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</si>
  <si>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</si>
  <si>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</si>
  <si>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</si>
  <si>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</si>
  <si>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</si>
  <si>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</si>
  <si>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</si>
  <si>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</si>
  <si>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</si>
  <si>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</si>
  <si>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</si>
  <si>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</si>
  <si>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</si>
  <si>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</si>
  <si>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</si>
  <si>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</si>
  <si>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</si>
  <si>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</si>
  <si>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</si>
  <si>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</si>
  <si>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</si>
  <si>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</si>
  <si>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</si>
  <si>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</si>
  <si>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</si>
  <si>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</si>
  <si>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</si>
  <si>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</si>
  <si>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</si>
  <si>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</si>
  <si>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</si>
  <si>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</si>
  <si>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</si>
  <si>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</si>
  <si>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</si>
  <si>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</si>
  <si>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</si>
  <si>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</si>
  <si>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</si>
  <si>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</si>
  <si>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</si>
  <si>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</si>
  <si>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</si>
  <si>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</si>
  <si>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</si>
  <si>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</si>
  <si>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</si>
  <si>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</si>
  <si>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</si>
  <si>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</si>
  <si>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</si>
  <si>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</si>
  <si>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</si>
  <si>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</si>
  <si>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</si>
  <si>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</si>
  <si>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</si>
  <si>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</si>
  <si>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</si>
  <si>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</si>
  <si>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</si>
  <si>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</si>
  <si>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</si>
  <si>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</si>
  <si>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</si>
  <si>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</si>
  <si>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</si>
  <si>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</si>
  <si>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</si>
  <si>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</si>
  <si>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</si>
  <si>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</si>
  <si>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</si>
  <si>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</si>
  <si>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</si>
  <si>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</si>
  <si>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</si>
  <si>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</si>
  <si>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</si>
  <si>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</si>
  <si>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</si>
  <si>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</si>
  <si>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</si>
  <si>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</si>
  <si>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</si>
  <si>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</si>
  <si>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</si>
  <si>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</si>
  <si>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</si>
  <si>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</si>
  <si>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</si>
  <si>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</si>
  <si>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</si>
  <si>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</si>
  <si>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</si>
  <si>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</si>
  <si>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</si>
  <si>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</si>
  <si>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</si>
  <si>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</si>
  <si>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</si>
  <si>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</si>
  <si>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</si>
  <si>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</si>
  <si>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</si>
  <si>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</si>
  <si>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</si>
  <si>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</si>
  <si>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</si>
  <si>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</si>
  <si>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</si>
  <si>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</si>
  <si>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</si>
  <si>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</si>
  <si>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</si>
  <si>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</si>
  <si>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</si>
  <si>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</si>
  <si>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</si>
  <si>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</si>
  <si>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</si>
  <si>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</si>
  <si>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</si>
  <si>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</si>
  <si>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</si>
  <si>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</si>
  <si>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</si>
  <si>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</si>
  <si>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</si>
  <si>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</si>
  <si>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</si>
  <si>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</si>
  <si>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</si>
  <si>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</si>
  <si>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</si>
  <si>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</si>
  <si>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</si>
  <si>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</si>
  <si>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</si>
  <si>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</si>
  <si>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</si>
  <si>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</si>
  <si>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</si>
  <si>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</si>
  <si>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</si>
  <si>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</si>
  <si>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</si>
  <si>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</si>
  <si>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</si>
  <si>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</si>
  <si>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</si>
  <si>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</si>
  <si>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</si>
  <si>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</si>
  <si>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</si>
  <si>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</si>
  <si>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</si>
  <si>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</si>
  <si>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</si>
  <si>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</si>
  <si>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</si>
  <si>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</si>
  <si>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</si>
  <si>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</si>
  <si>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</si>
  <si>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</si>
  <si>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</si>
  <si>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</si>
  <si>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</si>
  <si>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</si>
  <si>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</si>
  <si>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</si>
  <si>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</si>
  <si>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</si>
  <si>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</si>
  <si>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</si>
  <si>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</si>
  <si>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</si>
  <si>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</si>
  <si>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</si>
  <si>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</si>
  <si>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</si>
  <si>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</si>
  <si>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</si>
  <si>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</si>
  <si>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</si>
  <si>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</si>
  <si>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</si>
  <si>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</si>
  <si>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</si>
  <si>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</si>
  <si>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</si>
  <si>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</si>
  <si>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</si>
  <si>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</si>
  <si>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</si>
  <si>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</si>
  <si>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</si>
  <si>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</si>
  <si>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</si>
  <si>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</si>
  <si>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</si>
  <si>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</si>
  <si>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</si>
  <si>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</si>
  <si>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</si>
  <si>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</si>
  <si>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</si>
  <si>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</si>
  <si>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</si>
  <si>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</si>
  <si>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</si>
  <si>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</si>
  <si>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</si>
  <si>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</si>
  <si>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</si>
  <si>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</si>
  <si>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</si>
  <si>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</si>
  <si>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</si>
  <si>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</si>
  <si>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</si>
  <si>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</si>
  <si>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</si>
  <si>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</si>
  <si>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</si>
  <si>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</si>
  <si>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</si>
  <si>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</si>
  <si>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</si>
  <si>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</si>
  <si>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</si>
  <si>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</si>
  <si>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</si>
  <si>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</si>
  <si>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</si>
  <si>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</si>
  <si>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</si>
  <si>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</si>
  <si>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</si>
  <si>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</si>
  <si>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</si>
  <si>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</si>
  <si>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</si>
  <si>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</si>
  <si>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</si>
  <si>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</si>
  <si>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</si>
  <si>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</si>
  <si>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</si>
  <si>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</si>
  <si>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</si>
  <si>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</si>
  <si>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</si>
  <si>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</si>
  <si>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</si>
  <si>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</si>
  <si>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</si>
  <si>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</si>
  <si>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</si>
  <si>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</si>
  <si>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</si>
  <si>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</si>
  <si>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</si>
  <si>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</si>
  <si>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</si>
  <si>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</si>
  <si>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</si>
  <si>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</si>
  <si>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</si>
  <si>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</si>
  <si>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</si>
  <si>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</si>
  <si>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</si>
  <si>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</si>
  <si>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</si>
  <si>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</si>
  <si>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</si>
  <si>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</si>
  <si>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</si>
  <si>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</si>
  <si>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</si>
  <si>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</si>
  <si>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</si>
  <si>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</si>
  <si>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</si>
  <si>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</si>
  <si>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</si>
  <si>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</si>
  <si>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</si>
  <si>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</si>
  <si>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</si>
  <si>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</si>
  <si>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</si>
  <si>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</si>
  <si>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</si>
  <si>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</si>
  <si>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</si>
  <si>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</si>
  <si>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</si>
  <si>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</si>
  <si>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</si>
  <si>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</si>
  <si>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</si>
  <si>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</si>
  <si>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</si>
  <si>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</si>
  <si>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</si>
  <si>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</si>
  <si>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</si>
  <si>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</si>
  <si>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</si>
  <si>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</si>
  <si>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</si>
  <si>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</si>
  <si>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</si>
  <si>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</si>
  <si>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</si>
  <si>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</si>
  <si>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</si>
  <si>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</si>
  <si>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</si>
  <si>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</si>
  <si>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</si>
  <si>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</si>
  <si>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</si>
  <si>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</si>
  <si>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</si>
  <si>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</si>
  <si>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</si>
  <si>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</si>
  <si>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</si>
  <si>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</si>
  <si>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</si>
  <si>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</si>
  <si>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</si>
  <si>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</si>
  <si>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</si>
  <si>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</si>
  <si>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</si>
  <si>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</si>
  <si>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</si>
  <si>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</si>
  <si>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</si>
  <si>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</si>
  <si>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</si>
  <si>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</si>
  <si>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</si>
  <si>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</si>
  <si>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</si>
  <si>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</si>
  <si>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</si>
  <si>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</si>
  <si>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</si>
  <si>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</si>
  <si>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</si>
  <si>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</si>
  <si>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</si>
  <si>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</si>
  <si>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</si>
  <si>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</si>
  <si>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</si>
  <si>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</si>
  <si>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</si>
  <si>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</si>
  <si>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</si>
  <si>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</si>
  <si>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</si>
  <si>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</si>
  <si>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</si>
  <si>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</si>
  <si>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</si>
  <si>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</si>
  <si>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</si>
  <si>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</si>
  <si>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</si>
  <si>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</si>
  <si>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</si>
  <si>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</si>
  <si>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</si>
  <si>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</si>
  <si>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</si>
  <si>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</si>
  <si>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</si>
  <si>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</si>
  <si>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</si>
  <si>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</si>
  <si>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</si>
  <si>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</si>
  <si>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</si>
  <si>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</si>
  <si>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</si>
  <si>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</si>
  <si>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</si>
  <si>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</si>
  <si>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</si>
  <si>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</si>
  <si>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</si>
  <si>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</si>
  <si>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</si>
  <si>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</si>
  <si>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</si>
  <si>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</si>
  <si>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</si>
  <si>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</si>
  <si>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</si>
  <si>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</si>
  <si>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</si>
  <si>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</si>
  <si>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</si>
  <si>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</si>
  <si>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</si>
  <si>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</si>
  <si>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</si>
  <si>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</si>
  <si>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</si>
  <si>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</si>
  <si>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</si>
  <si>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</si>
  <si>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</si>
  <si>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</si>
  <si>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</si>
  <si>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</si>
  <si>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</si>
  <si>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</si>
  <si>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</si>
  <si>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</si>
  <si>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</si>
  <si>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</si>
  <si>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</si>
  <si>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</si>
  <si>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</si>
  <si>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</si>
  <si>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</si>
  <si>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</si>
  <si>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</si>
  <si>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</si>
  <si>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</si>
  <si>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</si>
  <si>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</si>
  <si>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</si>
  <si>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</si>
  <si>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</si>
  <si>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</si>
  <si>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</si>
  <si>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</si>
  <si>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</si>
  <si>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</si>
  <si>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</si>
  <si>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</si>
  <si>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</si>
  <si>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</si>
  <si>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</si>
  <si>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</si>
  <si>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</si>
  <si>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</si>
  <si>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</si>
  <si>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</si>
  <si>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</si>
  <si>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</si>
  <si>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</si>
  <si>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</si>
  <si>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</si>
  <si>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</si>
  <si>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</si>
  <si>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</si>
  <si>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</si>
  <si>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</si>
  <si>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</si>
  <si>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</si>
  <si>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</si>
  <si>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</si>
  <si>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</si>
  <si>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</si>
  <si>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</si>
  <si>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</si>
  <si>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</si>
  <si>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</si>
  <si>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</si>
  <si>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</si>
  <si>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</si>
  <si>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</si>
  <si>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</si>
  <si>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</si>
  <si>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</si>
  <si>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</si>
  <si>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</si>
  <si>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</si>
  <si>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</si>
  <si>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</si>
  <si>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</si>
  <si>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</si>
  <si>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</si>
  <si>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</si>
  <si>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</si>
  <si>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</si>
  <si>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</si>
  <si>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</si>
  <si>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</si>
  <si>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</si>
  <si>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</si>
  <si>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</si>
  <si>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</si>
  <si>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</si>
  <si>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</si>
  <si>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</si>
  <si>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</si>
  <si>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</si>
  <si>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</si>
  <si>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</si>
  <si>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</si>
  <si>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</si>
  <si>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</si>
  <si>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</si>
  <si>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</si>
  <si>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</si>
  <si>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</si>
  <si>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</si>
  <si>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</si>
  <si>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</si>
  <si>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</si>
  <si>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</si>
  <si>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</si>
  <si>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</si>
  <si>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</si>
  <si>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</si>
  <si>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</si>
  <si>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</si>
  <si>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</si>
  <si>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</si>
  <si>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</si>
  <si>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</si>
  <si>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</si>
  <si>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</si>
  <si>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</si>
  <si>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</si>
  <si>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</si>
  <si>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</si>
  <si>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</si>
  <si>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</si>
  <si>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</si>
  <si>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</si>
  <si>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</si>
  <si>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</si>
  <si>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</si>
  <si>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</si>
  <si>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</si>
  <si>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</si>
  <si>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</si>
  <si>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</si>
  <si>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</si>
  <si>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</si>
  <si>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</si>
  <si>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</si>
  <si>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</si>
  <si>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</si>
  <si>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</si>
  <si>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</si>
  <si>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</si>
  <si>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</si>
  <si>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</si>
  <si>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</si>
  <si>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</si>
  <si>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</si>
  <si>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</si>
  <si>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</si>
  <si>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</si>
  <si>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</si>
  <si>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</si>
  <si>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</si>
  <si>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</si>
  <si>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</si>
  <si>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</si>
  <si>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</si>
  <si>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</si>
  <si>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</si>
  <si>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</si>
  <si>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</si>
  <si>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</si>
  <si>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</si>
  <si>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</si>
  <si>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</si>
  <si>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</si>
  <si>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</si>
  <si>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</si>
  <si>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</si>
  <si>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</si>
  <si>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</si>
  <si>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</si>
  <si>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</si>
  <si>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</si>
  <si>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</si>
  <si>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</si>
  <si>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</si>
  <si>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</si>
  <si>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</si>
  <si>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</si>
  <si>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</si>
  <si>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</si>
  <si>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</si>
  <si>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</si>
  <si>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</si>
  <si>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</si>
  <si>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</si>
  <si>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</si>
  <si>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</si>
  <si>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</si>
  <si>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</si>
  <si>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</si>
  <si>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</si>
  <si>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</si>
  <si>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</si>
  <si>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</si>
  <si>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</si>
  <si>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</si>
  <si>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</si>
  <si>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</si>
  <si>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</si>
  <si>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</si>
  <si>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</si>
  <si>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</si>
  <si>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</si>
  <si>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</si>
  <si>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</si>
  <si>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</si>
  <si>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</si>
  <si>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</si>
  <si>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</si>
  <si>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</si>
  <si>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</si>
  <si>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</si>
  <si>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</si>
  <si>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</si>
  <si>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</si>
  <si>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</si>
  <si>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</si>
  <si>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</si>
  <si>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</si>
  <si>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</si>
  <si>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</si>
  <si>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</si>
  <si>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</si>
  <si>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</si>
  <si>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</si>
  <si>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</si>
  <si>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</si>
  <si>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</si>
  <si>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</si>
  <si>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</si>
  <si>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</si>
  <si>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</si>
  <si>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</si>
  <si>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</si>
  <si>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</si>
  <si>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</si>
  <si>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</si>
  <si>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</si>
  <si>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</si>
  <si>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</si>
  <si>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</si>
  <si>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</si>
  <si>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</si>
  <si>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</si>
  <si>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</si>
  <si>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</si>
  <si>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</si>
  <si>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</si>
  <si>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</si>
  <si>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</si>
  <si>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</si>
  <si>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</si>
  <si>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</si>
  <si>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</si>
  <si>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</si>
  <si>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</si>
  <si>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</si>
  <si>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</si>
  <si>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</si>
  <si>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</si>
  <si>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</si>
  <si>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</si>
  <si>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</si>
  <si>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</si>
  <si>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</si>
  <si>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</si>
  <si>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</si>
  <si>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</si>
  <si>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</si>
  <si>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</si>
  <si>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</si>
  <si>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</si>
  <si>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</si>
  <si>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</si>
  <si>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</si>
  <si>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</si>
  <si>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</si>
  <si>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</si>
  <si>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</si>
  <si>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</si>
  <si>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</si>
  <si>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</si>
  <si>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</si>
  <si>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</si>
  <si>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</si>
  <si>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</si>
  <si>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</si>
  <si>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</si>
  <si>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</si>
  <si>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</si>
  <si>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</si>
  <si>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</si>
  <si>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</si>
  <si>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</si>
  <si>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</si>
  <si>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</si>
  <si>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</si>
  <si>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</si>
  <si>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</si>
  <si>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</si>
  <si>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</si>
  <si>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</si>
  <si>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</si>
  <si>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</si>
  <si>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</si>
  <si>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</si>
  <si>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</si>
  <si>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</si>
  <si>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</si>
  <si>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</si>
  <si>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</si>
  <si>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</si>
  <si>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</si>
  <si>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</si>
  <si>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</si>
  <si>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</si>
  <si>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</si>
  <si>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</si>
  <si>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</si>
  <si>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</si>
  <si>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</si>
  <si>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</si>
  <si>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</si>
  <si>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</si>
  <si>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</si>
  <si>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</si>
  <si>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</si>
  <si>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</si>
  <si>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</si>
  <si>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</si>
  <si>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</si>
  <si>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</si>
  <si>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</si>
  <si>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</si>
  <si>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</si>
  <si>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</si>
  <si>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</si>
  <si>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</si>
  <si>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</si>
  <si>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</si>
  <si>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</si>
  <si>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</si>
  <si>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</si>
  <si>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</si>
  <si>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</si>
  <si>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</si>
  <si>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</si>
  <si>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</si>
  <si>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</si>
  <si>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</si>
  <si>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</si>
  <si>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</si>
  <si>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</si>
  <si>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</si>
  <si>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</si>
  <si>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</si>
  <si>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</si>
  <si>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</si>
  <si>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</si>
  <si>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</si>
  <si>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</si>
  <si>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</si>
  <si>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</si>
  <si>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</si>
  <si>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</si>
  <si>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</si>
  <si>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</si>
  <si>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</si>
  <si>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</si>
  <si>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</si>
  <si>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</si>
  <si>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</si>
  <si>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</si>
  <si>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</si>
  <si>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</si>
  <si>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</si>
  <si>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</si>
  <si>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</si>
  <si>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</si>
  <si>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</si>
  <si>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</si>
  <si>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</si>
  <si>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</si>
  <si>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</si>
  <si>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</si>
  <si>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</si>
  <si>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</si>
  <si>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</si>
  <si>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</si>
  <si>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</si>
  <si>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</si>
  <si>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</si>
  <si>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</si>
  <si>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</si>
  <si>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</si>
  <si>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</si>
  <si>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</si>
  <si>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</si>
  <si>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</si>
  <si>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</si>
  <si>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</si>
  <si>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</si>
  <si>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</si>
  <si>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</si>
  <si>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</si>
  <si>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</si>
  <si>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</si>
  <si>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</si>
  <si>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</si>
  <si>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</si>
  <si>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</si>
  <si>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</si>
  <si>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</si>
  <si>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</si>
  <si>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</si>
  <si>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</si>
  <si>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</si>
  <si>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</si>
  <si>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</si>
  <si>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</si>
  <si>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</si>
  <si>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</si>
  <si>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</si>
  <si>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</si>
  <si>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</si>
  <si>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</si>
  <si>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</si>
  <si>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</si>
  <si>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</si>
  <si>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</si>
  <si>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</si>
  <si>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</si>
  <si>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</si>
  <si>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</si>
  <si>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</si>
  <si>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</si>
  <si>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</si>
  <si>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</si>
  <si>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</si>
  <si>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</si>
  <si>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</si>
  <si>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</si>
  <si>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</si>
  <si>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</si>
  <si>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</si>
  <si>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</si>
  <si>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</si>
  <si>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</si>
  <si>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</si>
  <si>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</si>
  <si>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</si>
  <si>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</si>
  <si>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</si>
  <si>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</si>
  <si>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</si>
  <si>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</si>
  <si>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</si>
  <si>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</si>
  <si>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</si>
  <si>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</si>
  <si>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</si>
  <si>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</si>
  <si>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</si>
  <si>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</si>
  <si>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</si>
  <si>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</si>
  <si>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</si>
  <si>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</si>
  <si>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</si>
  <si>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</si>
  <si>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</si>
  <si>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</si>
  <si>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</si>
  <si>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</si>
  <si>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</si>
  <si>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</si>
  <si>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</si>
  <si>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</si>
  <si>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</si>
  <si>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</si>
  <si>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</si>
  <si>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</si>
  <si>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</si>
  <si>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</si>
  <si>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</si>
  <si>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</si>
  <si>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</si>
  <si>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</si>
  <si>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</si>
  <si>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</si>
  <si>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</si>
  <si>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</si>
  <si>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</si>
  <si>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</si>
  <si>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</si>
  <si>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</si>
  <si>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</si>
  <si>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</si>
  <si>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</si>
  <si>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</si>
  <si>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</si>
  <si>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</si>
  <si>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</si>
  <si>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</si>
  <si>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</si>
  <si>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</si>
  <si>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</si>
  <si>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</si>
  <si>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</si>
  <si>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</si>
  <si>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</si>
  <si>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</si>
  <si>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</si>
  <si>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</si>
  <si>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</si>
  <si>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</si>
  <si>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</si>
  <si>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</si>
  <si>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</si>
  <si>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</si>
  <si>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</si>
  <si>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</si>
  <si>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</si>
  <si>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</si>
  <si>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</si>
  <si>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</si>
  <si>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</si>
  <si>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</si>
  <si>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</si>
  <si>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</si>
  <si>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</si>
  <si>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</si>
  <si>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</si>
  <si>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</si>
  <si>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</si>
  <si>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</si>
  <si>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</si>
  <si>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</si>
  <si>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</si>
  <si>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</si>
  <si>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</si>
  <si>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</si>
  <si>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</si>
  <si>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</si>
  <si>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</si>
  <si>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</si>
  <si>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</si>
  <si>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</si>
  <si>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</si>
  <si>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</si>
  <si>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</si>
  <si>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</si>
  <si>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</si>
  <si>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</si>
  <si>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</si>
  <si>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</si>
  <si>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</si>
  <si>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</si>
  <si>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</si>
  <si>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</si>
  <si>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</si>
  <si>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</si>
  <si>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</si>
  <si>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</si>
  <si>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</si>
  <si>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</si>
  <si>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</si>
  <si>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</si>
  <si>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</si>
  <si>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</si>
  <si>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</si>
  <si>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</si>
  <si>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</si>
  <si>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</si>
  <si>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</si>
  <si>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</si>
  <si>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</si>
  <si>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</si>
  <si>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</si>
  <si>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</si>
  <si>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</si>
  <si>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</si>
  <si>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</si>
  <si>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</si>
  <si>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</si>
  <si>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</si>
  <si>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</si>
  <si>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</si>
  <si>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</si>
  <si>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</si>
  <si>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</si>
  <si>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</si>
  <si>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</si>
  <si>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</si>
  <si>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</si>
  <si>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</si>
  <si>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</si>
  <si>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</si>
  <si>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</si>
  <si>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</si>
  <si>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</si>
  <si>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</si>
  <si>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</si>
  <si>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</si>
  <si>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</si>
  <si>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</si>
  <si>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</si>
  <si>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</si>
  <si>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</si>
  <si>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</si>
  <si>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</si>
  <si>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</si>
  <si>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</si>
  <si>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</si>
  <si>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</si>
  <si>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</si>
  <si>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</si>
  <si>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</si>
  <si>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</si>
  <si>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</si>
  <si>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</si>
  <si>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</si>
  <si>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</si>
  <si>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</si>
  <si>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</si>
  <si>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</si>
  <si>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</si>
  <si>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</si>
  <si>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</si>
  <si>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</si>
  <si>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</si>
  <si>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</si>
  <si>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</si>
  <si>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</si>
  <si>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</si>
  <si>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</si>
  <si>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</si>
  <si>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</si>
  <si>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</si>
  <si>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</si>
  <si>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</si>
  <si>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</si>
  <si>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</si>
  <si>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</si>
  <si>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</si>
  <si>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</si>
  <si>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</si>
  <si>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</si>
  <si>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</si>
  <si>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</si>
  <si>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</si>
  <si>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</si>
  <si>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</si>
  <si>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</si>
  <si>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</si>
  <si>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</si>
  <si>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</si>
  <si>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</si>
  <si>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</si>
  <si>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</si>
  <si>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</si>
  <si>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</si>
  <si>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</si>
  <si>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</si>
  <si>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</si>
  <si>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</si>
  <si>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</si>
  <si>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</si>
  <si>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</si>
  <si>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</si>
  <si>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</si>
  <si>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</si>
  <si>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</si>
  <si>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</si>
  <si>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</si>
  <si>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</si>
  <si>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</si>
  <si>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</si>
  <si>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</si>
  <si>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</si>
  <si>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</si>
  <si>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</si>
  <si>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</si>
  <si>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</si>
  <si>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</si>
  <si>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</si>
  <si>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</si>
  <si>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</si>
  <si>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</si>
  <si>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</si>
  <si>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</si>
  <si>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</si>
  <si>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</si>
  <si>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</si>
  <si>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</si>
  <si>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</si>
  <si>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</si>
  <si>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</si>
  <si>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</si>
  <si>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</si>
  <si>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</si>
  <si>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</si>
  <si>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</si>
  <si>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</si>
  <si>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</si>
  <si>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</si>
  <si>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</si>
  <si>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</si>
  <si>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</si>
  <si>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</si>
  <si>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</si>
  <si>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</si>
  <si>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</si>
  <si>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</si>
  <si>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</si>
  <si>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</si>
  <si>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</si>
  <si>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</si>
  <si>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</si>
  <si>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</si>
  <si>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</si>
  <si>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</si>
  <si>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</si>
  <si>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</si>
  <si>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</si>
  <si>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</si>
  <si>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</si>
  <si>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</si>
  <si>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</si>
  <si>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</si>
  <si>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</si>
  <si>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</si>
  <si>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</si>
  <si>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</si>
  <si>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</si>
  <si>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</si>
  <si>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</si>
  <si>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</si>
  <si>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</si>
  <si>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</si>
  <si>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</si>
  <si>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</si>
  <si>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</si>
  <si>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</si>
  <si>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</si>
  <si>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</si>
  <si>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</si>
  <si>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</si>
  <si>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</si>
  <si>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</si>
  <si>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</si>
  <si>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</si>
  <si>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</si>
  <si>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</si>
  <si>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</si>
  <si>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</si>
  <si>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</si>
  <si>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</si>
  <si>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</si>
  <si>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</si>
  <si>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</si>
  <si>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</si>
  <si>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</si>
  <si>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</si>
  <si>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</si>
  <si>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</si>
  <si>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</si>
  <si>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</si>
  <si>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</si>
  <si>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</si>
  <si>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</si>
  <si>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</si>
  <si>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</si>
  <si>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</si>
  <si>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</si>
  <si>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</si>
  <si>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</si>
  <si>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</si>
  <si>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</si>
  <si>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</si>
  <si>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</si>
  <si>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</si>
  <si>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</si>
  <si>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</si>
  <si>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</si>
  <si>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</si>
  <si>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</si>
  <si>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</si>
  <si>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</si>
  <si>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</si>
  <si>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</si>
  <si>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</si>
  <si>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</si>
  <si>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</si>
  <si>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</si>
  <si>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</si>
  <si>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</si>
  <si>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</si>
  <si>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</si>
  <si>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</si>
  <si>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</si>
  <si>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</si>
  <si>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</si>
  <si>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</si>
  <si>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</si>
  <si>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</si>
  <si>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</si>
  <si>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</si>
  <si>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</si>
  <si>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</si>
  <si>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</si>
  <si>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</si>
  <si>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</si>
  <si>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</si>
  <si>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</si>
  <si>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</si>
  <si>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</si>
  <si>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</si>
  <si>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</si>
  <si>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</si>
  <si>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</si>
  <si>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</si>
  <si>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</si>
  <si>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</si>
  <si>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</si>
  <si>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</si>
  <si>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</si>
  <si>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</si>
  <si>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</si>
  <si>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</si>
  <si>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</si>
  <si>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</si>
  <si>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</si>
  <si>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</si>
  <si>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</si>
  <si>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</si>
  <si>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</si>
  <si>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</si>
  <si>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</si>
  <si>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</si>
  <si>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</si>
  <si>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</si>
  <si>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</si>
  <si>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</si>
  <si>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</si>
  <si>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</si>
  <si>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</si>
  <si>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</si>
  <si>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</si>
  <si>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</si>
  <si>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</si>
  <si>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</si>
  <si>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</si>
  <si>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</si>
  <si>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</si>
  <si>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</si>
  <si>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</si>
  <si>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</si>
  <si>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</si>
  <si>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</si>
  <si>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</si>
  <si>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</si>
  <si>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</si>
  <si>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</si>
  <si>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</si>
  <si>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</si>
  <si>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</si>
  <si>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</si>
  <si>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</si>
  <si>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</si>
  <si>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</si>
  <si>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</si>
  <si>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</si>
  <si>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</si>
  <si>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</si>
  <si>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</si>
  <si>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</si>
  <si>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</si>
  <si>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</si>
  <si>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</si>
  <si>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</si>
  <si>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</si>
  <si>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</si>
  <si>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</si>
  <si>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</si>
  <si>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</si>
  <si>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</si>
  <si>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</si>
  <si>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</si>
  <si>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</si>
  <si>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</si>
  <si>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</si>
  <si>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</si>
  <si>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</si>
  <si>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</si>
  <si>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</si>
  <si>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</si>
  <si>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</si>
  <si>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</si>
  <si>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</si>
  <si>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</si>
  <si>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</si>
  <si>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</si>
  <si>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</si>
  <si>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</si>
  <si>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</si>
  <si>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</si>
  <si>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</si>
  <si>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</si>
  <si>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</si>
  <si>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</si>
  <si>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</si>
  <si>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</si>
  <si>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</si>
  <si>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</si>
  <si>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</si>
  <si>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</si>
  <si>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</si>
  <si>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</si>
  <si>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</si>
  <si>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</si>
  <si>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</si>
  <si>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</si>
  <si>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</si>
  <si>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</si>
  <si>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</si>
  <si>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</si>
  <si>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</si>
  <si>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</si>
  <si>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</si>
  <si>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</si>
  <si>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</si>
  <si>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</si>
  <si>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</si>
  <si>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</si>
  <si>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</si>
  <si>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</si>
  <si>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</si>
  <si>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</si>
  <si>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</si>
  <si>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</si>
  <si>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</si>
  <si>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</si>
  <si>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</si>
  <si>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</si>
  <si>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</si>
  <si>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</si>
  <si>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</si>
  <si>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</si>
  <si>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</si>
  <si>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</si>
  <si>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</si>
  <si>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</si>
  <si>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</si>
  <si>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</si>
  <si>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</si>
  <si>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</si>
  <si>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</si>
  <si>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</si>
  <si>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</si>
  <si>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</si>
  <si>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</si>
  <si>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</si>
  <si>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</si>
  <si>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</si>
  <si>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</si>
  <si>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</si>
  <si>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</si>
  <si>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</si>
  <si>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</si>
  <si>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</si>
  <si>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</si>
  <si>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</si>
  <si>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</si>
  <si>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</si>
  <si>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</si>
  <si>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</si>
  <si>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</si>
  <si>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</si>
  <si>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</si>
  <si>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</si>
  <si>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</si>
  <si>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</si>
  <si>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</si>
  <si>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</si>
  <si>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</si>
  <si>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</si>
  <si>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</si>
  <si>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</si>
  <si>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</si>
  <si>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</si>
  <si>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</si>
  <si>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</si>
  <si>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</si>
  <si>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</si>
  <si>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</si>
  <si>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</si>
  <si>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</si>
  <si>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</si>
  <si>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</si>
  <si>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</si>
  <si>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</si>
  <si>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</si>
  <si>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</si>
  <si>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</si>
  <si>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</si>
  <si>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</si>
  <si>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</si>
  <si>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</si>
  <si>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</si>
  <si>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</si>
  <si>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</si>
  <si>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</si>
  <si>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</si>
  <si>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</si>
  <si>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</si>
  <si>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</si>
  <si>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</si>
  <si>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</si>
  <si>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</si>
  <si>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</si>
  <si>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</si>
  <si>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</si>
  <si>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</si>
  <si>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</si>
  <si>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</si>
  <si>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</si>
  <si>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</si>
  <si>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</si>
  <si>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</si>
  <si>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</si>
  <si>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</si>
  <si>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</si>
  <si>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</si>
  <si>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</si>
  <si>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</si>
  <si>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</si>
  <si>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</si>
  <si>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</si>
  <si>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</si>
  <si>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</si>
  <si>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</si>
  <si>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</si>
  <si>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</si>
  <si>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</si>
  <si>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</si>
  <si>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</si>
  <si>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</si>
  <si>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</si>
  <si>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</si>
  <si>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</si>
  <si>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</si>
  <si>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</si>
  <si>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</si>
  <si>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</si>
  <si>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</si>
  <si>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</si>
  <si>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</si>
  <si>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</si>
  <si>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</si>
  <si>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</si>
  <si>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</si>
  <si>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</si>
  <si>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</si>
  <si>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</si>
  <si>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</si>
  <si>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</si>
  <si>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</si>
  <si>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</si>
  <si>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</si>
  <si>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</si>
  <si>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</si>
  <si>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</si>
  <si>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</si>
  <si>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</si>
  <si>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</si>
  <si>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</si>
  <si>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</si>
  <si>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</si>
  <si>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</si>
  <si>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</si>
  <si>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</si>
  <si>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</si>
  <si>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</si>
  <si>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</si>
  <si>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</si>
  <si>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</si>
  <si>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</si>
  <si>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</si>
  <si>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</si>
  <si>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</si>
  <si>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</si>
  <si>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</si>
  <si>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</si>
  <si>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</si>
  <si>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</si>
  <si>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</si>
  <si>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</si>
  <si>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</si>
  <si>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</si>
  <si>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</si>
  <si>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</si>
  <si>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</si>
  <si>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</si>
  <si>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</si>
  <si>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</si>
  <si>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</si>
  <si>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</si>
  <si>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</si>
  <si>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</si>
  <si>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</si>
  <si>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</si>
  <si>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</si>
  <si>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</si>
  <si>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</si>
  <si>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</si>
  <si>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</si>
  <si>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</si>
  <si>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</si>
  <si>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</si>
  <si>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</si>
  <si>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</si>
  <si>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</si>
  <si>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</si>
  <si>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</si>
  <si>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</si>
  <si>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</si>
  <si>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</si>
  <si>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</si>
  <si>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</si>
  <si>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</si>
  <si>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</si>
  <si>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</si>
  <si>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</si>
  <si>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</si>
  <si>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</si>
  <si>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</si>
  <si>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</si>
  <si>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</si>
  <si>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</si>
  <si>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</si>
  <si>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</si>
  <si>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</si>
  <si>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</si>
  <si>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</si>
  <si>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</si>
  <si>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</si>
  <si>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</si>
  <si>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</si>
  <si>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</si>
  <si>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</si>
  <si>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</si>
  <si>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</si>
  <si>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</si>
  <si>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</si>
  <si>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</si>
  <si>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</si>
  <si>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</si>
  <si>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</si>
  <si>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</si>
  <si>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</si>
  <si>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</si>
  <si>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</si>
  <si>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</si>
  <si>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</si>
  <si>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</si>
  <si>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</si>
  <si>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</si>
  <si>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</si>
  <si>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</si>
  <si>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</si>
  <si>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</si>
  <si>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</si>
  <si>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</si>
  <si>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</si>
  <si>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</si>
  <si>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</si>
  <si>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</si>
  <si>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</si>
  <si>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</si>
  <si>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</si>
  <si>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</si>
  <si>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</si>
  <si>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</si>
  <si>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</si>
  <si>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</si>
  <si>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</si>
  <si>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</si>
  <si>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</si>
  <si>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</si>
  <si>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</si>
  <si>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</si>
  <si>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</si>
  <si>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</si>
  <si>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</si>
  <si>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</si>
  <si>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</si>
  <si>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</si>
  <si>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</si>
  <si>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</si>
  <si>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</si>
  <si>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</si>
  <si>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</si>
  <si>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</si>
  <si>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</si>
  <si>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</si>
  <si>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</si>
  <si>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</si>
  <si>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</si>
  <si>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</si>
  <si>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</si>
  <si>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</si>
  <si>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</si>
  <si>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</si>
  <si>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</si>
  <si>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</si>
  <si>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</si>
  <si>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</si>
  <si>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</si>
  <si>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</si>
  <si>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</si>
  <si>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</si>
  <si>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</si>
  <si>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</si>
  <si>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</si>
  <si>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</si>
  <si>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</si>
  <si>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</si>
  <si>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</si>
  <si>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</si>
  <si>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</si>
  <si>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</si>
  <si>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</si>
  <si>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</si>
  <si>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</si>
  <si>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</si>
  <si>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</si>
  <si>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</si>
  <si>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</si>
  <si>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</si>
  <si>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</si>
  <si>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</si>
  <si>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</si>
  <si>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</si>
  <si>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</si>
  <si>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</si>
  <si>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</si>
  <si>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</si>
  <si>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</si>
  <si>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</si>
  <si>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</si>
  <si>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</si>
  <si>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</si>
  <si>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</si>
  <si>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</si>
  <si>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</si>
  <si>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</si>
  <si>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</si>
  <si>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</si>
  <si>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</si>
  <si>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</si>
  <si>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</si>
  <si>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</si>
  <si>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</si>
  <si>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</si>
  <si>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</si>
  <si>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</si>
  <si>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</si>
  <si>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</si>
  <si>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</si>
  <si>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</si>
  <si>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</si>
  <si>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</si>
  <si>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</si>
  <si>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</si>
  <si>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</si>
  <si>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</si>
  <si>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</si>
  <si>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</si>
  <si>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</si>
  <si>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</si>
  <si>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</si>
  <si>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</si>
  <si>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</si>
  <si>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</si>
  <si>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</si>
  <si>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</si>
  <si>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</si>
  <si>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</si>
  <si>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</si>
  <si>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</si>
  <si>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</si>
  <si>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</si>
  <si>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</si>
  <si>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</si>
  <si>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</si>
  <si>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</si>
  <si>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</si>
  <si>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</si>
  <si>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</si>
  <si>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</si>
  <si>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</si>
  <si>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</si>
  <si>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</si>
  <si>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</si>
  <si>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</si>
  <si>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</si>
  <si>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</si>
  <si>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</si>
  <si>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</si>
  <si>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</si>
  <si>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</si>
  <si>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</si>
  <si>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</si>
  <si>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</si>
  <si>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</si>
  <si>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</si>
  <si>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</si>
  <si>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</si>
  <si>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</si>
  <si>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</si>
  <si>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</si>
  <si>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</si>
  <si>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</si>
  <si>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</si>
  <si>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</si>
  <si>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</si>
  <si>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</si>
  <si>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</si>
  <si>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</si>
  <si>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</si>
  <si>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</si>
  <si>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</si>
  <si>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</si>
  <si>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</si>
  <si>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</si>
  <si>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</si>
  <si>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</si>
  <si>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</si>
  <si>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</si>
  <si>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</si>
  <si>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</si>
  <si>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</si>
  <si>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</si>
  <si>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</si>
  <si>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</si>
  <si>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</si>
  <si>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</si>
  <si>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</si>
  <si>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</si>
  <si>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</si>
  <si>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</si>
  <si>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</si>
  <si>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</si>
  <si>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</si>
  <si>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</si>
  <si>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</si>
  <si>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</si>
  <si>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</si>
  <si>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</si>
  <si>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</si>
  <si>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</si>
  <si>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</si>
  <si>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</si>
  <si>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</si>
  <si>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</si>
  <si>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</si>
  <si>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</si>
  <si>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</si>
  <si>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</si>
  <si>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</si>
  <si>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</si>
  <si>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</si>
  <si>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</si>
  <si>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</si>
  <si>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</si>
  <si>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</si>
  <si>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</si>
  <si>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</si>
  <si>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</si>
  <si>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</si>
  <si>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</si>
  <si>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</si>
  <si>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</si>
  <si>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</si>
  <si>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</si>
  <si>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</si>
  <si>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</si>
  <si>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</si>
  <si>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</si>
  <si>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</si>
  <si>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</si>
  <si>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</si>
  <si>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</si>
  <si>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</si>
  <si>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</si>
  <si>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</si>
  <si>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</si>
  <si>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</si>
  <si>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</si>
  <si>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</si>
  <si>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</si>
  <si>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</si>
  <si>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</si>
  <si>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</si>
  <si>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</si>
  <si>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</si>
  <si>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</si>
  <si>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</si>
  <si>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</si>
  <si>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</si>
  <si>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</si>
  <si>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</si>
  <si>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</si>
  <si>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</si>
  <si>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</si>
  <si>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</si>
  <si>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</si>
  <si>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</si>
  <si>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</si>
  <si>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</si>
  <si>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</si>
  <si>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</si>
  <si>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</si>
  <si>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</si>
  <si>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</si>
  <si>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</si>
  <si>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</si>
  <si>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</si>
  <si>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</si>
  <si>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</si>
  <si>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</si>
  <si>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</si>
  <si>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</si>
  <si>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</si>
  <si>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</si>
  <si>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</si>
  <si>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</si>
  <si>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</si>
  <si>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</si>
  <si>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</si>
  <si>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</si>
  <si>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</si>
  <si>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</si>
  <si>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</si>
  <si>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</si>
  <si>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</si>
  <si>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</si>
  <si>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</si>
  <si>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</si>
  <si>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</si>
  <si>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</si>
  <si>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</si>
  <si>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</si>
  <si>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</si>
  <si>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</si>
  <si>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</si>
  <si>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</si>
  <si>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</si>
  <si>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</si>
  <si>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</si>
  <si>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</si>
  <si>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</si>
  <si>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</si>
  <si>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</si>
  <si>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</si>
  <si>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</si>
  <si>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</si>
  <si>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</si>
  <si>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</si>
  <si>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</si>
  <si>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</si>
  <si>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</si>
  <si>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</si>
  <si>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</si>
  <si>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</si>
  <si>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</si>
  <si>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</si>
  <si>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</si>
  <si>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</si>
  <si>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</si>
  <si>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</si>
  <si>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</si>
  <si>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</si>
  <si>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</si>
  <si>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</si>
  <si>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</si>
  <si>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</si>
  <si>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</si>
  <si>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</si>
  <si>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</si>
  <si>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</si>
  <si>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</si>
  <si>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</si>
  <si>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</si>
  <si>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</si>
  <si>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</si>
  <si>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</si>
  <si>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</si>
  <si>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</si>
  <si>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</si>
  <si>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</si>
  <si>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</si>
  <si>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</si>
  <si>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</si>
  <si>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</si>
  <si>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</si>
  <si>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</si>
  <si>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</si>
  <si>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</si>
  <si>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</si>
  <si>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</si>
  <si>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</si>
  <si>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</si>
  <si>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</si>
  <si>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</si>
  <si>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</si>
  <si>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</si>
  <si>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</si>
  <si>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</si>
  <si>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</si>
  <si>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</si>
  <si>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</si>
  <si>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</si>
  <si>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</si>
  <si>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</si>
  <si>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</si>
  <si>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</si>
  <si>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</si>
  <si>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</si>
  <si>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</si>
  <si>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</si>
  <si>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</si>
  <si>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</si>
  <si>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</si>
  <si>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</si>
  <si>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</si>
  <si>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</si>
  <si>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</si>
  <si>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</si>
  <si>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</si>
  <si>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</si>
  <si>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</si>
  <si>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</si>
  <si>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</si>
  <si>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</si>
  <si>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</si>
  <si>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</si>
  <si>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</si>
  <si>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</si>
  <si>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</si>
  <si>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</si>
  <si>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</si>
  <si>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</si>
  <si>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</si>
  <si>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</si>
  <si>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</si>
  <si>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</si>
  <si>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</si>
  <si>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</si>
  <si>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</si>
  <si>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</si>
  <si>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</si>
  <si>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</si>
  <si>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</si>
  <si>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</si>
  <si>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</si>
  <si>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</si>
  <si>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</si>
  <si>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</si>
  <si>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</si>
  <si>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</si>
  <si>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</si>
  <si>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</si>
  <si>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</si>
  <si>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</si>
  <si>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</si>
  <si>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</si>
  <si>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</si>
  <si>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</si>
  <si>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</si>
  <si>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</si>
  <si>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</si>
  <si>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</si>
  <si>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</si>
  <si>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</si>
  <si>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</si>
  <si>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</si>
  <si>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</si>
  <si>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</si>
  <si>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</si>
  <si>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</si>
  <si>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</si>
  <si>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</si>
  <si>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</si>
  <si>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</si>
  <si>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</si>
  <si>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</si>
  <si>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</si>
  <si>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</si>
  <si>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</si>
  <si>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</si>
  <si>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</si>
  <si>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</si>
  <si>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</si>
  <si>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</si>
  <si>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</si>
  <si>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</si>
  <si>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</si>
  <si>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</si>
  <si>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</si>
  <si>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</si>
  <si>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</si>
  <si>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</si>
  <si>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</si>
  <si>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</si>
  <si>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</si>
  <si>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</si>
  <si>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</si>
  <si>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</si>
  <si>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</si>
  <si>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</si>
  <si>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</si>
  <si>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</si>
  <si>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</si>
  <si>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</si>
  <si>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</si>
  <si>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</si>
  <si>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</si>
  <si>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</si>
  <si>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</si>
  <si>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</si>
  <si>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</si>
  <si>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</si>
  <si>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</si>
  <si>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</si>
  <si>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</si>
  <si>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</si>
  <si>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</si>
  <si>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</si>
  <si>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</si>
  <si>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</si>
  <si>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</si>
  <si>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</si>
  <si>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</si>
  <si>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</si>
  <si>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</si>
  <si>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</si>
  <si>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</si>
  <si>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</si>
  <si>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</si>
  <si>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</si>
  <si>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</si>
  <si>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</si>
  <si>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</si>
  <si>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</si>
  <si>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</si>
  <si>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</si>
  <si>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</si>
  <si>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</si>
  <si>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</si>
  <si>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</si>
  <si>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</si>
  <si>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</si>
  <si>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</si>
  <si>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</si>
  <si>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</si>
  <si>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</si>
  <si>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</si>
  <si>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</si>
  <si>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</si>
  <si>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</si>
  <si>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</si>
  <si>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</si>
  <si>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</si>
  <si>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</si>
  <si>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</si>
  <si>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</si>
  <si>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</si>
  <si>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</si>
  <si>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</si>
  <si>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</si>
  <si>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</si>
  <si>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</si>
  <si>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</si>
  <si>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</si>
  <si>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</si>
  <si>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</si>
  <si>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</si>
  <si>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</si>
  <si>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</si>
  <si>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</si>
  <si>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</si>
  <si>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</si>
  <si>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</si>
  <si>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</si>
  <si>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</si>
  <si>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</si>
  <si>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</si>
  <si>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</si>
  <si>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</si>
  <si>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</si>
  <si>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</si>
  <si>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</si>
  <si>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</si>
  <si>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</si>
  <si>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</si>
  <si>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</si>
  <si>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</si>
  <si>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</si>
  <si>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</si>
  <si>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</si>
  <si>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</si>
  <si>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</si>
  <si>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</si>
  <si>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</si>
  <si>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</si>
  <si>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</si>
  <si>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</si>
  <si>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</si>
  <si>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</si>
  <si>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</si>
  <si>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</si>
  <si>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</si>
  <si>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</si>
  <si>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</si>
  <si>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</si>
  <si>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</si>
  <si>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</si>
  <si>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</si>
  <si>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</si>
  <si>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</si>
  <si>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</si>
  <si>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</si>
  <si>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</si>
  <si>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</si>
  <si>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</si>
  <si>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</si>
  <si>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</si>
  <si>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</si>
  <si>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</si>
  <si>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</si>
  <si>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</si>
  <si>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</si>
  <si>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</si>
  <si>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</si>
  <si>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</si>
  <si>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</si>
  <si>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</si>
  <si>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</si>
  <si>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</si>
  <si>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</si>
  <si>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</si>
  <si>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</si>
  <si>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</si>
  <si>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</si>
  <si>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</si>
  <si>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</si>
  <si>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</si>
  <si>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</si>
  <si>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</si>
  <si>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</si>
  <si>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</si>
  <si>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</si>
  <si>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</si>
  <si>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</si>
  <si>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</si>
  <si>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</si>
  <si>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</si>
  <si>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</si>
  <si>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</si>
  <si>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</si>
  <si>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</si>
  <si>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</si>
  <si>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</si>
  <si>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</si>
  <si>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</si>
  <si>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</si>
  <si>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</si>
  <si>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</si>
  <si>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</si>
  <si>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</si>
  <si>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</si>
  <si>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</si>
  <si>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</si>
  <si>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</si>
  <si>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</si>
  <si>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</si>
  <si>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</si>
  <si>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</si>
  <si>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</si>
  <si>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</si>
  <si>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</si>
  <si>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</si>
  <si>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</si>
  <si>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</si>
  <si>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</si>
  <si>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</si>
  <si>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</si>
  <si>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</si>
  <si>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</si>
  <si>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</si>
  <si>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</si>
  <si>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</si>
  <si>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</si>
  <si>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</si>
  <si>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</si>
  <si>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</si>
  <si>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</si>
  <si>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</si>
  <si>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</si>
  <si>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</si>
  <si>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</si>
  <si>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</si>
  <si>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</si>
  <si>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</si>
  <si>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</si>
  <si>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</si>
  <si>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</si>
  <si>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</si>
  <si>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</si>
  <si>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</si>
  <si>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</si>
  <si>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</si>
  <si>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</si>
  <si>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</si>
  <si>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</si>
  <si>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</si>
  <si>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</si>
  <si>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</si>
  <si>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</si>
  <si>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</si>
  <si>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</si>
  <si>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</si>
  <si>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</si>
  <si>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</si>
  <si>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</si>
  <si>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</si>
  <si>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</si>
  <si>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</si>
  <si>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</si>
  <si>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</si>
  <si>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</si>
  <si>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</si>
  <si>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</si>
  <si>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</si>
  <si>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</si>
  <si>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</si>
  <si>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</si>
  <si>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</si>
  <si>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</si>
  <si>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</si>
  <si>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</si>
  <si>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</si>
  <si>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</si>
  <si>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</si>
  <si>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</si>
  <si>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</si>
  <si>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</si>
  <si>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</si>
  <si>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</si>
  <si>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</si>
  <si>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</si>
  <si>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</si>
  <si>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</si>
  <si>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</si>
  <si>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</si>
  <si>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</si>
  <si>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</si>
  <si>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</si>
  <si>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</si>
  <si>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</si>
  <si>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</si>
  <si>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</si>
  <si>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</si>
  <si>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</si>
  <si>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</si>
  <si>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</si>
  <si>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</si>
  <si>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</si>
  <si>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</si>
  <si>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</si>
  <si>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</si>
  <si>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</si>
  <si>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</si>
  <si>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</si>
  <si>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</si>
  <si>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</si>
  <si>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</si>
  <si>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</si>
  <si>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</si>
  <si>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</si>
  <si>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</si>
  <si>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</si>
  <si>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</si>
  <si>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</si>
  <si>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</si>
  <si>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</si>
  <si>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</si>
  <si>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</si>
  <si>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</si>
  <si>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</si>
  <si>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</si>
  <si>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</si>
  <si>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</si>
  <si>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</si>
  <si>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</si>
  <si>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</si>
  <si>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</si>
  <si>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</si>
  <si>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</si>
  <si>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</si>
  <si>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</si>
  <si>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</si>
  <si>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</si>
  <si>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</si>
  <si>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</si>
  <si>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</si>
  <si>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</si>
  <si>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</si>
  <si>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</si>
  <si>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</si>
  <si>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</si>
  <si>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</si>
  <si>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</si>
  <si>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</si>
  <si>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</si>
  <si>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</si>
  <si>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</si>
  <si>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</si>
  <si>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</si>
  <si>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</si>
  <si>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</si>
  <si>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</si>
  <si>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</si>
  <si>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</si>
  <si>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</si>
  <si>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</si>
  <si>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</si>
  <si>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</si>
  <si>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</si>
  <si>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</si>
  <si>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</si>
  <si>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</si>
  <si>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</si>
  <si>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</si>
  <si>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</si>
  <si>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</si>
  <si>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</si>
  <si>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</si>
  <si>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</si>
  <si>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</si>
  <si>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</si>
  <si>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</si>
  <si>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</si>
  <si>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</si>
  <si>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</si>
  <si>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</si>
  <si>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</si>
  <si>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</si>
  <si>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</si>
  <si>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</si>
  <si>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</si>
  <si>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</si>
  <si>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</si>
  <si>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</si>
  <si>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</si>
  <si>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</si>
  <si>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</si>
  <si>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</si>
  <si>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</si>
  <si>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</si>
  <si>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</si>
  <si>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</si>
  <si>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</si>
  <si>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</si>
  <si>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</si>
  <si>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</si>
  <si>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</si>
  <si>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</si>
  <si>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</si>
  <si>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</si>
  <si>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</si>
  <si>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</si>
  <si>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</si>
  <si>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</si>
  <si>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</si>
  <si>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</si>
  <si>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</si>
  <si>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</si>
  <si>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</si>
  <si>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</si>
  <si>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</si>
  <si>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</si>
  <si>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</si>
  <si>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</si>
  <si>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</si>
  <si>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</si>
  <si>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</si>
  <si>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</si>
  <si>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</si>
  <si>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</si>
  <si>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</si>
  <si>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</si>
  <si>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</si>
  <si>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</si>
  <si>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</si>
  <si>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</si>
  <si>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</si>
  <si>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</si>
  <si>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</si>
  <si>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</si>
  <si>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</si>
  <si>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</si>
  <si>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</si>
  <si>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</si>
  <si>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</si>
  <si>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</si>
  <si>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</si>
  <si>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</si>
  <si>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</si>
  <si>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</si>
  <si>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</si>
  <si>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</si>
  <si>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</si>
  <si>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</si>
  <si>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</si>
  <si>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</si>
  <si>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</si>
  <si>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</si>
  <si>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</si>
  <si>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</si>
  <si>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</si>
  <si>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</si>
  <si>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</si>
  <si>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</si>
  <si>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</si>
  <si>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</si>
  <si>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</si>
  <si>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</si>
  <si>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</si>
  <si>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</si>
  <si>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</si>
  <si>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</si>
  <si>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</si>
  <si>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</si>
  <si>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</si>
  <si>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</si>
  <si>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</si>
  <si>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</si>
  <si>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</si>
  <si>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</si>
  <si>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</si>
  <si>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</si>
  <si>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</si>
  <si>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</si>
  <si>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</si>
  <si>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</si>
  <si>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</si>
  <si>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</si>
  <si>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</si>
  <si>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</si>
  <si>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</si>
  <si>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</si>
  <si>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</si>
  <si>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</si>
  <si>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</si>
  <si>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</si>
  <si>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</si>
  <si>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</si>
  <si>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</si>
  <si>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</si>
  <si>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</si>
  <si>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</si>
  <si>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</si>
  <si>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</si>
  <si>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</si>
  <si>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</si>
  <si>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</si>
  <si>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</si>
  <si>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</si>
  <si>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</si>
  <si>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</si>
  <si>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</si>
  <si>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</si>
  <si>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</si>
  <si>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</si>
  <si>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</si>
  <si>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</si>
  <si>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</si>
  <si>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</si>
  <si>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</si>
  <si>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</si>
  <si>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</si>
  <si>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</si>
  <si>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</si>
  <si>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</si>
  <si>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</si>
  <si>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</si>
  <si>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</si>
  <si>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</si>
  <si>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</si>
  <si>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</si>
  <si>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</si>
  <si>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</si>
  <si>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</si>
  <si>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</si>
  <si>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</si>
  <si>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</si>
  <si>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</si>
  <si>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</si>
  <si>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</si>
  <si>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</si>
  <si>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</si>
  <si>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</si>
  <si>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</si>
  <si>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</si>
  <si>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</si>
  <si>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</si>
  <si>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</si>
  <si>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</si>
  <si>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</si>
  <si>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</si>
  <si>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</si>
  <si>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</si>
  <si>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</si>
  <si>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</si>
  <si>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</si>
  <si>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</si>
  <si>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</si>
  <si>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</si>
  <si>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</si>
  <si>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</si>
  <si>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</si>
  <si>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</si>
  <si>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</si>
  <si>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</si>
  <si>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</si>
  <si>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</si>
  <si>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</si>
  <si>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</si>
  <si>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</si>
  <si>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</si>
  <si>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</si>
  <si>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</si>
  <si>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</si>
  <si>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</si>
  <si>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</si>
  <si>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</si>
  <si>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</si>
  <si>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</si>
  <si>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</si>
  <si>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</si>
  <si>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</si>
  <si>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</si>
  <si>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</si>
  <si>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</si>
  <si>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</si>
  <si>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</si>
  <si>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</si>
  <si>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</si>
  <si>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</si>
  <si>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</si>
  <si>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</si>
  <si>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</si>
  <si>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</si>
  <si>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</si>
  <si>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</si>
  <si>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</si>
  <si>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</si>
  <si>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</si>
  <si>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</si>
  <si>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</si>
  <si>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</si>
  <si>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</si>
  <si>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</si>
  <si>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</si>
  <si>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</si>
  <si>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</si>
  <si>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</si>
  <si>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</si>
  <si>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</si>
  <si>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</si>
  <si>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</si>
  <si>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</si>
  <si>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</si>
  <si>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</si>
  <si>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</si>
  <si>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</si>
  <si>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</si>
  <si>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</si>
  <si>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</si>
  <si>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</si>
  <si>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</si>
  <si>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</si>
  <si>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</si>
  <si>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</si>
  <si>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</si>
  <si>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</si>
  <si>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</si>
  <si>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</si>
  <si>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</si>
  <si>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</si>
  <si>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</si>
  <si>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</si>
  <si>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</si>
  <si>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</si>
  <si>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</si>
  <si>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</si>
  <si>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</si>
  <si>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</si>
  <si>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</si>
  <si>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</si>
  <si>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</si>
  <si>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</si>
  <si>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</si>
  <si>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</si>
  <si>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</si>
  <si>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</si>
  <si>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</si>
  <si>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</si>
  <si>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</si>
  <si>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</si>
  <si>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</si>
  <si>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</si>
  <si>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</si>
  <si>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</si>
  <si>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</si>
  <si>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</si>
  <si>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</si>
  <si>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</si>
  <si>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</si>
  <si>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</si>
  <si>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</si>
  <si>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</si>
  <si>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</si>
  <si>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</si>
  <si>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</si>
  <si>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</si>
  <si>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</si>
  <si>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</si>
  <si>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</si>
  <si>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</si>
  <si>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</si>
  <si>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</si>
  <si>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</si>
  <si>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</si>
  <si>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</si>
  <si>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</si>
  <si>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</si>
  <si>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</si>
  <si>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</si>
  <si>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</si>
  <si>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</si>
  <si>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</si>
  <si>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</si>
  <si>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</si>
  <si>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</si>
  <si>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</si>
  <si>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</si>
  <si>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</si>
  <si>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</si>
  <si>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</si>
  <si>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</si>
  <si>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</si>
  <si>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</si>
  <si>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</si>
  <si>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</si>
  <si>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</si>
  <si>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</si>
  <si>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</si>
  <si>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</si>
  <si>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</si>
  <si>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</si>
  <si>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</si>
  <si>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</si>
  <si>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</si>
  <si>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</si>
  <si>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</si>
  <si>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</si>
  <si>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</si>
  <si>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</si>
  <si>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</si>
  <si>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</si>
  <si>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</si>
  <si>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</si>
  <si>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</si>
  <si>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</si>
  <si>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</si>
  <si>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</si>
  <si>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</si>
  <si>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</si>
  <si>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</si>
  <si>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</si>
  <si>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</si>
  <si>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</si>
  <si>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</si>
  <si>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</si>
  <si>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</si>
  <si>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</si>
  <si>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</si>
  <si>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</si>
  <si>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</si>
  <si>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</si>
  <si>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</si>
  <si>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</si>
  <si>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</si>
  <si>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</si>
  <si>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</si>
  <si>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</si>
  <si>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</si>
  <si>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</si>
  <si>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</si>
  <si>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</si>
  <si>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</si>
  <si>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</si>
  <si>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</si>
  <si>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</si>
  <si>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</si>
  <si>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</si>
  <si>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</si>
  <si>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</si>
  <si>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</si>
  <si>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</si>
  <si>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</si>
  <si>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</si>
  <si>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</si>
  <si>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</si>
  <si>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</si>
  <si>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</si>
  <si>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</si>
  <si>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</si>
  <si>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</si>
  <si>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</si>
  <si>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</si>
  <si>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</si>
  <si>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</si>
  <si>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</si>
  <si>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</si>
  <si>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</si>
  <si>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</si>
  <si>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</si>
  <si>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</si>
  <si>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</si>
  <si>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</si>
  <si>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</si>
  <si>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</si>
  <si>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</si>
  <si>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</si>
  <si>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</si>
  <si>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</si>
  <si>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</si>
  <si>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</si>
  <si>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</si>
  <si>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</si>
  <si>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</si>
  <si>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</si>
  <si>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</si>
  <si>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</si>
  <si>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</si>
  <si>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</si>
  <si>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</si>
  <si>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</si>
  <si>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</si>
  <si>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</si>
  <si>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</si>
  <si>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</si>
  <si>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</si>
  <si>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</si>
  <si>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</si>
  <si>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</si>
  <si>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</si>
  <si>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</si>
  <si>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</si>
  <si>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</si>
  <si>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</si>
  <si>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</si>
  <si>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</si>
  <si>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</si>
  <si>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</si>
  <si>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</si>
  <si>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</si>
  <si>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</si>
  <si>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</si>
  <si>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</si>
  <si>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</si>
  <si>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</si>
  <si>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</si>
  <si>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</si>
  <si>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</si>
  <si>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</si>
  <si>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</si>
  <si>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</si>
  <si>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</si>
  <si>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</si>
  <si>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</si>
  <si>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</si>
  <si>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</si>
  <si>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</si>
  <si>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</si>
  <si>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</si>
  <si>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</si>
  <si>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</si>
  <si>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</si>
  <si>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</si>
  <si>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</si>
  <si>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</si>
  <si>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</si>
  <si>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</si>
  <si>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</si>
  <si>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</si>
  <si>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</si>
  <si>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</si>
  <si>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</si>
  <si>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</si>
  <si>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</si>
  <si>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</si>
  <si>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</si>
  <si>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</si>
  <si>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</si>
  <si>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</si>
  <si>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</si>
  <si>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</si>
  <si>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</si>
  <si>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</si>
  <si>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</si>
  <si>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</si>
  <si>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</si>
  <si>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</si>
  <si>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</si>
  <si>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</si>
  <si>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</si>
  <si>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</si>
  <si>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</si>
  <si>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</si>
  <si>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</si>
  <si>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</si>
  <si>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</si>
  <si>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</si>
  <si>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</si>
  <si>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</si>
  <si>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</si>
  <si>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</si>
  <si>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</si>
  <si>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</si>
  <si>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</si>
  <si>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</si>
  <si>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</si>
  <si>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</si>
  <si>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</si>
  <si>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</si>
  <si>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</si>
  <si>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</si>
  <si>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</si>
  <si>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</si>
  <si>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</si>
  <si>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</si>
  <si>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</si>
  <si>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</si>
  <si>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</si>
  <si>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</si>
  <si>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</si>
  <si>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</si>
  <si>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</si>
  <si>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</si>
  <si>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</si>
  <si>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</si>
  <si>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</si>
  <si>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</si>
  <si>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</si>
  <si>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</si>
  <si>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</si>
  <si>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</si>
  <si>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</si>
  <si>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</si>
  <si>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</si>
  <si>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</si>
  <si>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</si>
  <si>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</si>
  <si>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</si>
  <si>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</si>
  <si>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</si>
  <si>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</si>
  <si>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</si>
  <si>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</si>
  <si>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</si>
  <si>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</si>
  <si>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</si>
  <si>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</si>
  <si>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</si>
  <si>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</si>
  <si>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</si>
  <si>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</si>
  <si>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</si>
  <si>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</si>
  <si>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</si>
  <si>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</si>
  <si>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</si>
  <si>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</si>
  <si>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</si>
  <si>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</si>
  <si>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</si>
  <si>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</si>
  <si>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</si>
  <si>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</si>
  <si>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</si>
  <si>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</si>
  <si>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</si>
  <si>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</si>
  <si>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</si>
  <si>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</si>
  <si>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</si>
  <si>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</si>
  <si>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</si>
  <si>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</si>
  <si>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</si>
  <si>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</si>
  <si>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</si>
  <si>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</si>
  <si>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</si>
  <si>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</si>
  <si>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</si>
  <si>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</si>
  <si>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</si>
  <si>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</si>
  <si>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</si>
  <si>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</si>
  <si>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</si>
  <si>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</si>
  <si>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</si>
  <si>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</si>
  <si>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</si>
  <si>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</si>
  <si>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</si>
  <si>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</si>
  <si>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</si>
  <si>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</si>
  <si>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</si>
  <si>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</si>
  <si>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</si>
  <si>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</si>
  <si>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</si>
  <si>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</si>
  <si>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</si>
  <si>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</si>
  <si>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</si>
  <si>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</si>
  <si>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</si>
  <si>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</si>
  <si>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</si>
  <si>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</si>
  <si>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</si>
  <si>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</si>
  <si>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</si>
  <si>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</si>
  <si>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</si>
  <si>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</si>
  <si>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</si>
  <si>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</si>
  <si>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</si>
  <si>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</si>
  <si>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</si>
  <si>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</si>
  <si>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</si>
  <si>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</si>
  <si>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</si>
  <si>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</si>
  <si>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</si>
  <si>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</si>
  <si>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</si>
  <si>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</si>
  <si>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</si>
  <si>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</si>
  <si>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</si>
  <si>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</si>
  <si>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</si>
  <si>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</si>
  <si>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</si>
  <si>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</si>
  <si>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</si>
  <si>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</si>
  <si>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</si>
  <si>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</si>
  <si>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</si>
  <si>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</si>
  <si>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</si>
  <si>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</si>
  <si>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</si>
  <si>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</si>
  <si>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</si>
  <si>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</si>
  <si>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</si>
  <si>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</si>
  <si>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</si>
  <si>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</si>
  <si>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</si>
  <si>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</si>
  <si>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</si>
  <si>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</si>
  <si>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</si>
  <si>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</si>
  <si>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</si>
  <si>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</si>
  <si>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</si>
  <si>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</si>
  <si>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</si>
  <si>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</si>
  <si>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</si>
  <si>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</si>
  <si>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</si>
  <si>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</si>
  <si>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</si>
  <si>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</si>
  <si>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</si>
  <si>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</si>
  <si>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</si>
  <si>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</si>
  <si>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</si>
  <si>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</si>
  <si>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</si>
  <si>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</si>
  <si>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</si>
  <si>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</si>
  <si>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</si>
  <si>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</si>
  <si>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</si>
  <si>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</si>
  <si>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</si>
  <si>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</si>
  <si>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</si>
  <si>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</si>
  <si>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</si>
  <si>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</si>
  <si>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</si>
  <si>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</si>
  <si>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</si>
  <si>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</si>
  <si>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</si>
  <si>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</si>
  <si>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</si>
  <si>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</si>
  <si>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</si>
  <si>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</si>
  <si>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</si>
  <si>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</si>
  <si>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</si>
  <si>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</si>
  <si>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</si>
  <si>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</si>
  <si>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</si>
  <si>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</si>
  <si>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</si>
  <si>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</si>
  <si>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</si>
  <si>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</si>
  <si>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</si>
  <si>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</si>
  <si>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</si>
  <si>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</si>
  <si>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</si>
  <si>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</si>
  <si>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</si>
  <si>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</si>
  <si>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</si>
  <si>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</si>
  <si>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</si>
  <si>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</si>
  <si>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</si>
  <si>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</si>
  <si>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</si>
  <si>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</si>
  <si>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</si>
  <si>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</si>
  <si>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</si>
  <si>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</si>
  <si>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</si>
  <si>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</si>
  <si>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</si>
  <si>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</si>
  <si>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</si>
  <si>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</si>
  <si>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</si>
  <si>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</si>
  <si>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</si>
  <si>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</si>
  <si>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</si>
  <si>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</si>
  <si>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</si>
  <si>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</si>
  <si>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</si>
  <si>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</si>
  <si>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</si>
  <si>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</si>
  <si>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</si>
  <si>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</si>
  <si>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</si>
  <si>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</si>
  <si>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</si>
  <si>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</si>
  <si>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</si>
  <si>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</si>
  <si>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</si>
  <si>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</si>
  <si>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</si>
  <si>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</si>
  <si>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</si>
  <si>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</si>
  <si>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</si>
  <si>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</si>
  <si>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</si>
  <si>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</si>
  <si>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</si>
  <si>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</si>
  <si>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</si>
  <si>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</si>
  <si>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</si>
  <si>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</si>
  <si>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</si>
  <si>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</si>
  <si>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</si>
  <si>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</si>
  <si>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</si>
  <si>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</si>
  <si>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</si>
  <si>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</si>
  <si>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</si>
  <si>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</si>
  <si>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</si>
  <si>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</si>
  <si>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</si>
  <si>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</si>
  <si>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</si>
  <si>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</si>
  <si>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</si>
  <si>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</si>
  <si>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</si>
  <si>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</si>
  <si>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</si>
  <si>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</si>
  <si>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</si>
  <si>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</si>
  <si>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</si>
  <si>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</si>
  <si>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</si>
  <si>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</si>
  <si>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</si>
  <si>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</si>
  <si>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</si>
  <si>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</si>
  <si>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</si>
  <si>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</si>
  <si>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</si>
  <si>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</si>
  <si>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</si>
  <si>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</si>
  <si>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</si>
  <si>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</si>
  <si>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</si>
  <si>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</si>
  <si>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</si>
  <si>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</si>
  <si>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</si>
  <si>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</si>
  <si>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</si>
  <si>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</si>
  <si>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</si>
  <si>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</si>
  <si>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</si>
  <si>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</si>
  <si>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</si>
  <si>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</si>
  <si>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</si>
  <si>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</si>
  <si>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</si>
  <si>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</si>
  <si>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</si>
  <si>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</si>
  <si>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</si>
  <si>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</si>
  <si>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</si>
  <si>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</si>
  <si>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</si>
  <si>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</si>
  <si>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</si>
  <si>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</si>
  <si>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</si>
  <si>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</si>
  <si>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</si>
  <si>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</si>
  <si>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</si>
  <si>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</si>
  <si>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</si>
  <si>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</si>
  <si>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</si>
  <si>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</si>
  <si>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</si>
  <si>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</si>
  <si>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</si>
  <si>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</si>
  <si>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</si>
  <si>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</si>
  <si>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</si>
  <si>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</si>
  <si>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</si>
  <si>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</si>
  <si>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</si>
  <si>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</si>
  <si>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</si>
  <si>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</si>
  <si>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</si>
  <si>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</si>
  <si>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</si>
  <si>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</si>
  <si>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</si>
  <si>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</si>
  <si>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</si>
  <si>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</si>
  <si>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</si>
  <si>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</si>
  <si>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</si>
  <si>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</si>
  <si>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</si>
  <si>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</si>
  <si>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</si>
  <si>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</si>
  <si>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</si>
  <si>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</si>
  <si>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</si>
  <si>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</si>
  <si>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</si>
  <si>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</si>
  <si>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</si>
  <si>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</si>
  <si>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</si>
  <si>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</si>
  <si>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</si>
  <si>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</si>
  <si>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</si>
  <si>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</si>
  <si>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</si>
  <si>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</si>
  <si>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</si>
  <si>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</si>
  <si>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</si>
  <si>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</si>
  <si>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</si>
  <si>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</si>
  <si>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</si>
  <si>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</si>
  <si>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</si>
  <si>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</si>
  <si>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</si>
  <si>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</si>
  <si>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</si>
  <si>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</si>
  <si>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</si>
  <si>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</si>
  <si>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</si>
  <si>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</si>
  <si>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</si>
  <si>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</si>
  <si>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</si>
  <si>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</si>
  <si>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</si>
  <si>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</si>
  <si>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</si>
  <si>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</si>
  <si>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</si>
  <si>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</si>
  <si>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</si>
  <si>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</si>
  <si>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</si>
  <si>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</si>
  <si>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</si>
  <si>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</si>
  <si>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</si>
  <si>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</si>
  <si>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</si>
  <si>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</si>
  <si>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</si>
  <si>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</si>
  <si>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</si>
  <si>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</si>
  <si>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</si>
  <si>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</si>
  <si>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</si>
  <si>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</si>
  <si>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</si>
  <si>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</si>
  <si>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</si>
  <si>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</si>
  <si>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</si>
  <si>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</si>
  <si>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</si>
  <si>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</si>
  <si>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</si>
  <si>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</si>
  <si>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</si>
  <si>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</si>
  <si>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</si>
  <si>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</si>
  <si>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</si>
  <si>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</si>
  <si>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</si>
  <si>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</si>
  <si>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</si>
  <si>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</si>
  <si>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</si>
  <si>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</si>
  <si>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</si>
  <si>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</si>
  <si>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</si>
  <si>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</si>
  <si>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</si>
  <si>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</si>
  <si>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</si>
  <si>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</si>
  <si>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</si>
  <si>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</si>
  <si>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</si>
  <si>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</si>
  <si>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</si>
  <si>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</si>
  <si>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</si>
  <si>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</si>
  <si>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</si>
  <si>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</si>
  <si>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</si>
  <si>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</si>
  <si>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</si>
  <si>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</si>
  <si>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</si>
  <si>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</si>
  <si>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</si>
  <si>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</si>
  <si>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</si>
  <si>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</si>
  <si>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</si>
  <si>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</si>
  <si>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</si>
  <si>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</si>
  <si>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</si>
  <si>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</si>
  <si>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</si>
  <si>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</si>
  <si>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</si>
  <si>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</si>
  <si>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</si>
  <si>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</si>
  <si>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</si>
  <si>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</si>
  <si>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</si>
  <si>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</si>
  <si>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</si>
  <si>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</si>
  <si>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</si>
  <si>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</si>
  <si>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</si>
  <si>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</si>
  <si>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</si>
  <si>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</si>
  <si>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</si>
  <si>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</si>
  <si>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</si>
  <si>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</si>
  <si>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</si>
  <si>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</si>
  <si>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</si>
  <si>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</si>
  <si>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</si>
  <si>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</si>
  <si>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</si>
  <si>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</si>
  <si>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</si>
  <si>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</si>
  <si>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</si>
  <si>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</si>
  <si>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</si>
  <si>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</si>
  <si>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</si>
  <si>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</si>
  <si>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</si>
  <si>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</si>
  <si>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</si>
  <si>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</si>
  <si>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</si>
  <si>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</si>
  <si>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</si>
  <si>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</si>
  <si>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</si>
  <si>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</si>
  <si>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</si>
  <si>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</si>
  <si>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</si>
  <si>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</si>
  <si>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</si>
  <si>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</si>
  <si>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</si>
  <si>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</si>
  <si>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</si>
  <si>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</si>
  <si>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</si>
  <si>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</si>
  <si>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</si>
  <si>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</si>
  <si>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</si>
  <si>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</si>
  <si>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</si>
  <si>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</si>
  <si>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</si>
  <si>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</si>
  <si>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</si>
  <si>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</si>
  <si>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</si>
  <si>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</si>
  <si>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</si>
  <si>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</si>
  <si>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</si>
  <si>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</si>
  <si>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</si>
  <si>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</si>
  <si>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</si>
  <si>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</si>
  <si>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</si>
  <si>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</si>
  <si>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</si>
  <si>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</si>
  <si>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</si>
  <si>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</si>
  <si>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</si>
  <si>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</si>
  <si>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</si>
  <si>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</si>
  <si>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</si>
  <si>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</si>
  <si>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</si>
  <si>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</si>
  <si>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</si>
  <si>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</si>
  <si>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</si>
  <si>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</si>
  <si>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</si>
  <si>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</si>
  <si>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</si>
  <si>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</si>
  <si>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</si>
  <si>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</si>
  <si>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</si>
  <si>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</si>
  <si>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</si>
  <si>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</si>
  <si>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</si>
  <si>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</si>
  <si>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</si>
  <si>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</si>
  <si>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</si>
  <si>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</si>
  <si>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</si>
  <si>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</si>
  <si>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</si>
  <si>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</si>
  <si>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</si>
  <si>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</si>
  <si>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</si>
  <si>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</si>
  <si>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</si>
  <si>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</si>
  <si>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</si>
  <si>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</si>
  <si>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</si>
  <si>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</si>
  <si>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</si>
  <si>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</si>
  <si>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</si>
  <si>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</si>
  <si>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</si>
  <si>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</si>
  <si>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</si>
  <si>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</si>
  <si>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</si>
  <si>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</si>
  <si>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</si>
  <si>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</si>
  <si>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</si>
  <si>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</si>
  <si>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</si>
  <si>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</si>
  <si>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</si>
  <si>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</si>
  <si>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</si>
  <si>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</si>
  <si>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</si>
  <si>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</si>
  <si>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</si>
  <si>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</si>
  <si>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</si>
  <si>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</si>
  <si>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</si>
  <si>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</si>
  <si>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</si>
  <si>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</si>
  <si>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</si>
  <si>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</si>
  <si>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</si>
  <si>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</si>
  <si>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</si>
  <si>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</si>
  <si>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</si>
  <si>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</si>
  <si>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</si>
  <si>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</si>
  <si>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</si>
  <si>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</si>
  <si>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</si>
  <si>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</si>
  <si>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</si>
  <si>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</si>
  <si>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</si>
  <si>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</si>
  <si>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</si>
  <si>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</si>
  <si>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</si>
  <si>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</si>
  <si>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</si>
  <si>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</si>
  <si>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</si>
  <si>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</si>
  <si>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</si>
  <si>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</si>
  <si>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</si>
  <si>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</si>
  <si>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</si>
  <si>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</si>
  <si>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</si>
  <si>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</si>
  <si>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</si>
  <si>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</si>
  <si>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</si>
  <si>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</si>
  <si>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</si>
  <si>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</si>
  <si>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</si>
  <si>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</si>
  <si>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</si>
  <si>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</si>
  <si>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</si>
  <si>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</si>
  <si>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</si>
  <si>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</si>
  <si>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</si>
  <si>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</si>
  <si>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</si>
  <si>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</si>
  <si>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</si>
  <si>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</si>
  <si>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</si>
  <si>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</si>
  <si>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</si>
  <si>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</si>
  <si>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</si>
  <si>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</si>
  <si>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</si>
  <si>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</si>
  <si>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</si>
  <si>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</si>
  <si>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</si>
  <si>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</si>
  <si>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</si>
  <si>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</si>
  <si>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</si>
  <si>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</si>
  <si>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</si>
  <si>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</si>
  <si>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</si>
  <si>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</si>
  <si>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</si>
  <si>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</si>
  <si>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</si>
  <si>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</si>
  <si>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</si>
  <si>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</si>
  <si>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</si>
  <si>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</si>
  <si>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</si>
  <si>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</si>
  <si>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</si>
  <si>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</si>
  <si>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</si>
  <si>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</si>
  <si>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</si>
  <si>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</si>
  <si>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</si>
  <si>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</si>
  <si>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</si>
  <si>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</si>
  <si>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</si>
  <si>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</si>
  <si>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</si>
  <si>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</si>
  <si>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</si>
  <si>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</si>
  <si>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</si>
  <si>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</si>
  <si>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</si>
  <si>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</si>
  <si>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</si>
  <si>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</si>
  <si>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</si>
  <si>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</si>
  <si>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</si>
  <si>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</si>
  <si>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</si>
  <si>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</si>
  <si>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</si>
  <si>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</si>
  <si>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</si>
  <si>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</si>
  <si>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</si>
  <si>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</si>
  <si>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</si>
  <si>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</si>
  <si>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</si>
  <si>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</si>
  <si>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</si>
  <si>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</si>
  <si>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</si>
  <si>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</si>
  <si>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</si>
  <si>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</si>
  <si>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</si>
  <si>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</si>
  <si>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</si>
  <si>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</si>
  <si>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</si>
  <si>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</si>
  <si>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</si>
  <si>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</si>
  <si>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</si>
  <si>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</si>
  <si>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</si>
  <si>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</si>
  <si>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</si>
  <si>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</si>
  <si>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</si>
  <si>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</si>
  <si>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</si>
  <si>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</si>
  <si>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</si>
  <si>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</si>
  <si>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</si>
  <si>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</si>
  <si>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</si>
  <si>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</si>
  <si>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</si>
  <si>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</si>
  <si>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</si>
  <si>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</si>
  <si>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</si>
  <si>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</si>
  <si>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</si>
  <si>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</si>
  <si>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</si>
  <si>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</si>
  <si>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</si>
  <si>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</si>
  <si>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</si>
  <si>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</si>
  <si>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</si>
  <si>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</si>
  <si>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</si>
  <si>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</si>
  <si>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</si>
  <si>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</si>
  <si>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</si>
  <si>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</si>
  <si>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</si>
  <si>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</si>
  <si>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</si>
  <si>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</si>
  <si>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</si>
  <si>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</si>
  <si>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</si>
  <si>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</si>
  <si>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</si>
  <si>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</si>
  <si>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</si>
  <si>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</si>
  <si>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</si>
  <si>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</si>
  <si>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</si>
  <si>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</si>
  <si>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</si>
  <si>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</si>
  <si>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</si>
  <si>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</si>
  <si>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</si>
  <si>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</si>
  <si>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</si>
  <si>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</si>
  <si>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</si>
  <si>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</si>
  <si>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</si>
  <si>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</si>
  <si>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</si>
  <si>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</si>
  <si>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</si>
  <si>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</si>
  <si>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</si>
  <si>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</si>
  <si>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</si>
  <si>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</si>
  <si>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</si>
  <si>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</si>
  <si>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</si>
  <si>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</si>
  <si>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</si>
  <si>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</si>
  <si>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</si>
  <si>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</si>
  <si>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</si>
  <si>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</si>
  <si>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</si>
  <si>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</si>
  <si>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</si>
  <si>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</si>
  <si>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</si>
  <si>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</si>
  <si>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</si>
  <si>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</si>
  <si>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</si>
  <si>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</si>
  <si>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</si>
  <si>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</si>
  <si>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</si>
  <si>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</si>
  <si>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</si>
  <si>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</si>
  <si>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</si>
  <si>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</si>
  <si>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</si>
  <si>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</si>
  <si>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</si>
  <si>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</si>
  <si>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</si>
  <si>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</si>
  <si>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</si>
  <si>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</si>
  <si>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</si>
  <si>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</si>
  <si>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</si>
  <si>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</si>
  <si>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</si>
  <si>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</si>
  <si>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</si>
  <si>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</si>
  <si>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</si>
  <si>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</si>
  <si>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</si>
  <si>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</si>
  <si>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</si>
  <si>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</si>
  <si>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</si>
  <si>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</si>
  <si>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</si>
  <si>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</si>
  <si>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</si>
  <si>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</si>
  <si>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</si>
  <si>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</si>
  <si>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</si>
  <si>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</si>
  <si>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</si>
  <si>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</si>
  <si>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</si>
  <si>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</si>
  <si>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</si>
  <si>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</si>
  <si>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</si>
  <si>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</si>
  <si>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</si>
  <si>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</si>
  <si>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</si>
  <si>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</si>
  <si>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</si>
  <si>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</si>
  <si>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</si>
  <si>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</si>
  <si>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</si>
  <si>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</si>
  <si>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</si>
  <si>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</si>
  <si>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</si>
  <si>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</si>
  <si>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</si>
  <si>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</si>
  <si>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</si>
  <si>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</si>
  <si>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</si>
  <si>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</si>
  <si>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</si>
  <si>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</si>
  <si>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</si>
  <si>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</si>
  <si>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</si>
  <si>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</si>
  <si>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</si>
  <si>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</si>
  <si>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</si>
  <si>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</si>
  <si>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</si>
  <si>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</si>
  <si>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</si>
  <si>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</si>
  <si>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</si>
  <si>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</si>
  <si>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</si>
  <si>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</si>
  <si>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</si>
  <si>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</si>
  <si>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</si>
  <si>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</si>
  <si>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</si>
  <si>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</si>
  <si>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</si>
  <si>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</si>
  <si>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</si>
  <si>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</si>
  <si>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</si>
  <si>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</si>
  <si>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</si>
  <si>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</si>
  <si>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</si>
  <si>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</si>
  <si>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</si>
  <si>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</si>
  <si>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</si>
  <si>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</si>
  <si>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</si>
  <si>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</si>
  <si>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</si>
  <si>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</si>
  <si>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</si>
  <si>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</si>
  <si>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</si>
  <si>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</si>
  <si>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</si>
  <si>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</si>
  <si>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</si>
  <si>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</si>
  <si>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</si>
  <si>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</si>
  <si>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</si>
  <si>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</si>
  <si>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</si>
  <si>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</si>
  <si>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</si>
  <si>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</si>
  <si>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</si>
  <si>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</si>
  <si>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</si>
  <si>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</si>
  <si>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</si>
  <si>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</si>
  <si>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</si>
  <si>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</si>
  <si>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</si>
  <si>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</si>
  <si>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</si>
  <si>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</si>
  <si>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</si>
  <si>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</si>
  <si>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</si>
  <si>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</si>
  <si>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</si>
  <si>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</si>
  <si>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</si>
  <si>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</si>
  <si>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</si>
  <si>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</si>
  <si>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</si>
  <si>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</si>
  <si>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</si>
  <si>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</si>
  <si>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</si>
  <si>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</si>
  <si>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</si>
  <si>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</si>
  <si>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</si>
  <si>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</si>
  <si>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</si>
  <si>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</si>
  <si>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</si>
  <si>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</si>
  <si>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</si>
  <si>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</si>
  <si>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</si>
  <si>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</si>
  <si>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</si>
  <si>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</si>
  <si>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</si>
  <si>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</si>
  <si>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</si>
  <si>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</si>
  <si>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</si>
  <si>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</si>
  <si>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</si>
  <si>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</si>
  <si>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</si>
  <si>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</si>
  <si>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</si>
  <si>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</si>
  <si>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</si>
  <si>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</si>
  <si>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</si>
  <si>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</si>
  <si>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</si>
  <si>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</si>
  <si>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</si>
  <si>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</si>
  <si>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</si>
  <si>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</si>
  <si>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</si>
  <si>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</si>
  <si>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</si>
  <si>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</si>
  <si>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</si>
  <si>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</si>
  <si>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</si>
  <si>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</si>
  <si>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</si>
  <si>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</si>
  <si>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</si>
  <si>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</si>
  <si>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</si>
  <si>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</si>
  <si>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</si>
  <si>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</si>
  <si>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</si>
  <si>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</si>
  <si>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</si>
  <si>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</si>
  <si>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</si>
  <si>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</si>
  <si>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</si>
  <si>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</si>
  <si>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</si>
  <si>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</si>
  <si>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</si>
  <si>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</si>
  <si>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</si>
  <si>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</si>
  <si>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</si>
  <si>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</si>
  <si>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</si>
  <si>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</si>
  <si>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</si>
  <si>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</si>
  <si>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</si>
  <si>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</si>
  <si>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</si>
  <si>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</si>
  <si>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</si>
  <si>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</si>
  <si>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</si>
  <si>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</si>
  <si>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</si>
  <si>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</si>
  <si>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</si>
  <si>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</si>
  <si>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</si>
  <si>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</si>
  <si>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</si>
  <si>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</si>
  <si>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</si>
  <si>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</si>
  <si>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</si>
  <si>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</si>
  <si>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</si>
  <si>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</si>
  <si>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</si>
  <si>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</si>
  <si>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</si>
  <si>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</si>
  <si>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</si>
  <si>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</si>
  <si>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</si>
  <si>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</si>
  <si>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</si>
  <si>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</si>
  <si>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</si>
  <si>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</si>
  <si>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</si>
  <si>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</si>
  <si>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</si>
  <si>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</si>
  <si>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</si>
  <si>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</si>
  <si>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</si>
  <si>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</si>
  <si>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</si>
  <si>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</si>
  <si>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</si>
  <si>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</si>
  <si>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</si>
  <si>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</si>
  <si>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</si>
  <si>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</si>
  <si>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</si>
  <si>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</si>
  <si>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</si>
  <si>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</si>
  <si>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</si>
  <si>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</si>
  <si>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</si>
  <si>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</si>
  <si>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</si>
  <si>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</si>
  <si>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</si>
  <si>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</si>
  <si>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</si>
  <si>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</si>
  <si>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</si>
  <si>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</si>
  <si>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</si>
  <si>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</si>
  <si>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</si>
  <si>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</si>
  <si>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</si>
  <si>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</si>
  <si>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</si>
  <si>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</si>
  <si>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</si>
  <si>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</si>
  <si>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</si>
  <si>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</si>
  <si>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</si>
  <si>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</si>
  <si>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</si>
  <si>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</si>
  <si>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</si>
  <si>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</si>
  <si>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</si>
  <si>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</si>
  <si>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</si>
  <si>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</si>
  <si>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</si>
  <si>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</si>
  <si>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</si>
  <si>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</si>
  <si>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</si>
  <si>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</si>
  <si>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</si>
  <si>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</si>
  <si>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</si>
  <si>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</si>
  <si>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</si>
  <si>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</si>
  <si>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</si>
  <si>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</si>
  <si>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</si>
  <si>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</si>
  <si>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</si>
  <si>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</si>
  <si>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</si>
  <si>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</si>
  <si>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</si>
  <si>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</si>
  <si>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</si>
  <si>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</si>
  <si>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</si>
  <si>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</si>
  <si>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</si>
  <si>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</si>
  <si>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</si>
  <si>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</si>
  <si>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</si>
  <si>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</si>
  <si>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</si>
  <si>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</si>
  <si>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</si>
  <si>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</si>
  <si>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</si>
  <si>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</si>
  <si>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</si>
  <si>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</si>
  <si>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</si>
  <si>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</si>
  <si>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</si>
  <si>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</si>
  <si>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</si>
  <si>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</si>
  <si>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</si>
  <si>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</si>
  <si>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</si>
  <si>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</si>
  <si>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</si>
  <si>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</si>
  <si>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</si>
  <si>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</si>
  <si>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</si>
  <si>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</si>
  <si>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</si>
  <si>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</si>
  <si>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</si>
  <si>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</si>
  <si>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</si>
  <si>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</si>
  <si>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</si>
  <si>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</si>
  <si>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</si>
  <si>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</si>
  <si>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</si>
  <si>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</si>
  <si>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</si>
  <si>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</si>
  <si>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</si>
  <si>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</si>
  <si>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</si>
  <si>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</si>
  <si>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</si>
  <si>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</si>
  <si>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</si>
  <si>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</si>
  <si>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</si>
  <si>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</si>
  <si>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</si>
  <si>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</si>
  <si>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</si>
  <si>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</si>
  <si>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</si>
  <si>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</si>
  <si>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</si>
  <si>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</si>
  <si>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</si>
  <si>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</si>
  <si>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</si>
  <si>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</si>
  <si>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</si>
  <si>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</si>
  <si>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</si>
  <si>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</si>
  <si>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</si>
  <si>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</si>
  <si>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</si>
  <si>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</si>
  <si>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</si>
  <si>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</si>
  <si>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</si>
  <si>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</si>
  <si>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</si>
  <si>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</si>
  <si>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</si>
  <si>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</si>
  <si>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</si>
  <si>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</si>
  <si>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</si>
  <si>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</si>
  <si>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</si>
  <si>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</si>
  <si>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</si>
  <si>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</si>
  <si>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</si>
  <si>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</si>
  <si>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</si>
  <si>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</si>
  <si>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</si>
  <si>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</si>
  <si>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</si>
  <si>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</si>
  <si>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</si>
  <si>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</si>
  <si>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</si>
  <si>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</si>
  <si>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</si>
  <si>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</si>
  <si>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</si>
  <si>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</si>
  <si>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</si>
  <si>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</si>
  <si>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</si>
  <si>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</si>
  <si>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</si>
  <si>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</si>
  <si>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</si>
  <si>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</si>
  <si>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</si>
  <si>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</si>
  <si>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</si>
  <si>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</si>
  <si>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</si>
  <si>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</si>
  <si>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</si>
  <si>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</si>
  <si>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</si>
  <si>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</si>
  <si>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</si>
  <si>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</si>
  <si>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</si>
  <si>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</si>
  <si>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</si>
  <si>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</si>
  <si>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</si>
  <si>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</si>
  <si>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</si>
  <si>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</si>
  <si>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</si>
  <si>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</si>
  <si>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</si>
  <si>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</si>
  <si>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</si>
  <si>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</si>
  <si>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</si>
  <si>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</si>
  <si>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</si>
  <si>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</si>
  <si>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</si>
  <si>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</si>
  <si>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</si>
  <si>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</si>
  <si>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</si>
  <si>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</si>
  <si>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</si>
  <si>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</si>
  <si>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</si>
  <si>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</si>
  <si>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</si>
  <si>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</si>
  <si>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</si>
  <si>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</si>
  <si>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</si>
  <si>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</si>
  <si>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</si>
  <si>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</si>
  <si>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</si>
  <si>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</si>
  <si>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</si>
  <si>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</si>
  <si>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</si>
  <si>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</si>
  <si>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</si>
  <si>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</si>
  <si>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</si>
  <si>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</si>
  <si>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</si>
  <si>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</si>
  <si>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</si>
  <si>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</si>
  <si>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</si>
  <si>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</si>
  <si>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</si>
  <si>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</si>
  <si>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</si>
  <si>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</si>
  <si>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</si>
  <si>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</si>
  <si>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</si>
  <si>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</si>
  <si>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</si>
  <si>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</si>
  <si>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</si>
  <si>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</si>
  <si>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</si>
  <si>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</si>
  <si>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</si>
  <si>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</si>
  <si>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</si>
  <si>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</si>
  <si>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</si>
  <si>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</si>
  <si>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</si>
  <si>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</si>
  <si>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</si>
  <si>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</si>
  <si>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</si>
  <si>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</si>
  <si>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</si>
  <si>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</si>
  <si>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</si>
  <si>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</si>
  <si>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</si>
  <si>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</si>
  <si>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</si>
  <si>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</si>
  <si>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</si>
  <si>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</si>
  <si>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</si>
  <si>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</si>
  <si>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</si>
  <si>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</si>
  <si>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</si>
  <si>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</si>
  <si>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</si>
  <si>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</si>
  <si>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</si>
  <si>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</si>
  <si>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</si>
  <si>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</si>
  <si>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</si>
  <si>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</si>
  <si>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</si>
  <si>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</si>
  <si>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</si>
  <si>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</si>
  <si>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</si>
  <si>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</si>
  <si>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</si>
  <si>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</si>
  <si>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</si>
  <si>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</si>
  <si>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</si>
  <si>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</si>
  <si>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</si>
  <si>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</si>
  <si>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</si>
  <si>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</si>
  <si>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</si>
  <si>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</si>
  <si>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</si>
  <si>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</si>
  <si>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</si>
  <si>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</si>
  <si>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</si>
  <si>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</si>
  <si>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</si>
  <si>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</si>
  <si>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</si>
  <si>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</si>
  <si>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</si>
  <si>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</si>
  <si>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</si>
  <si>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</si>
  <si>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</si>
  <si>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</si>
  <si>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</si>
  <si>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</si>
  <si>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</si>
  <si>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</si>
  <si>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</si>
  <si>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</si>
  <si>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</si>
  <si>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</si>
  <si>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</si>
  <si>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</si>
  <si>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</si>
  <si>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</si>
  <si>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</si>
  <si>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</si>
  <si>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</si>
  <si>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</si>
  <si>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</si>
  <si>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</si>
  <si>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</si>
  <si>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</si>
  <si>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</si>
  <si>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</si>
  <si>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</si>
  <si>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</si>
  <si>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</si>
  <si>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</si>
  <si>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</si>
  <si>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</si>
  <si>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</si>
  <si>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</si>
  <si>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</si>
  <si>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</si>
  <si>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</si>
  <si>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</si>
  <si>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</si>
  <si>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</si>
  <si>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</si>
  <si>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</si>
  <si>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</si>
  <si>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</si>
  <si>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</si>
  <si>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</si>
  <si>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</si>
  <si>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</si>
  <si>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</si>
  <si>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</si>
  <si>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</si>
  <si>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</si>
  <si>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</si>
  <si>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</si>
  <si>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</si>
  <si>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</si>
  <si>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</si>
  <si>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</si>
  <si>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</si>
  <si>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</si>
  <si>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</si>
  <si>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</si>
  <si>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</si>
  <si>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</si>
  <si>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</si>
  <si>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</si>
  <si>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</si>
  <si>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</si>
  <si>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</si>
  <si>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</si>
  <si>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</si>
  <si>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</si>
  <si>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</si>
  <si>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</si>
  <si>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</si>
  <si>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</si>
  <si>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</si>
  <si>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</si>
  <si>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</si>
  <si>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</si>
  <si>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</si>
  <si>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</si>
  <si>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</si>
  <si>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</si>
  <si>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</si>
  <si>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</si>
  <si>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</si>
  <si>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</si>
  <si>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</si>
  <si>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</si>
  <si>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</si>
  <si>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</si>
  <si>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</si>
  <si>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</si>
  <si>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</si>
  <si>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</si>
  <si>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</si>
  <si>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</si>
  <si>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</si>
  <si>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</si>
  <si>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</si>
  <si>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</si>
  <si>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</si>
  <si>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</si>
  <si>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</si>
  <si>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</si>
  <si>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</si>
  <si>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</si>
  <si>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</si>
  <si>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</si>
  <si>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</si>
  <si>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</si>
  <si>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</si>
  <si>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</si>
  <si>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</si>
  <si>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</si>
  <si>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</si>
  <si>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</si>
  <si>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</si>
  <si>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</si>
  <si>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</si>
  <si>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</si>
  <si>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</si>
  <si>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</si>
  <si>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</si>
  <si>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</si>
  <si>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</si>
  <si>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</si>
  <si>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</si>
  <si>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</si>
  <si>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</si>
  <si>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</si>
  <si>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</si>
  <si>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</si>
  <si>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</si>
  <si>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</si>
  <si>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</si>
  <si>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</si>
  <si>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</si>
  <si>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</si>
  <si>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</si>
  <si>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</si>
  <si>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</si>
  <si>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</si>
  <si>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</si>
  <si>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</si>
  <si>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</si>
  <si>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</si>
  <si>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</si>
  <si>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</si>
  <si>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</si>
  <si>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</si>
  <si>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</si>
  <si>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</si>
  <si>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</si>
  <si>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</si>
  <si>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</si>
  <si>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</si>
  <si>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</si>
  <si>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</si>
  <si>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</si>
  <si>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</si>
  <si>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</si>
  <si>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</si>
  <si>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</si>
  <si>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</si>
  <si>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</si>
  <si>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</si>
  <si>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</si>
  <si>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</si>
  <si>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</si>
  <si>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</si>
  <si>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</si>
  <si>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</si>
  <si>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</si>
  <si>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</si>
  <si>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</si>
  <si>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</si>
  <si>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</si>
  <si>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</si>
  <si>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</si>
  <si>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</si>
  <si>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</si>
  <si>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</si>
  <si>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</si>
  <si>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</si>
  <si>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</si>
  <si>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</si>
  <si>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</si>
  <si>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</si>
  <si>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</si>
  <si>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</si>
  <si>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</si>
  <si>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</si>
  <si>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</si>
  <si>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</si>
  <si>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</si>
  <si>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</si>
  <si>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</si>
  <si>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</si>
  <si>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</si>
  <si>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</si>
  <si>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</si>
  <si>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</si>
  <si>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</si>
  <si>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</si>
  <si>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</si>
  <si>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</si>
  <si>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</si>
  <si>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</si>
  <si>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</si>
  <si>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</si>
  <si>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</si>
  <si>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</si>
  <si>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</si>
  <si>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</si>
  <si>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</si>
  <si>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</si>
  <si>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</si>
  <si>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</si>
  <si>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</si>
  <si>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</si>
  <si>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</si>
  <si>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</si>
  <si>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</si>
  <si>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</si>
  <si>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</si>
  <si>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</si>
  <si>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</si>
  <si>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</si>
  <si>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</si>
  <si>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</si>
  <si>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</si>
  <si>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</si>
  <si>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</si>
  <si>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</si>
  <si>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</si>
  <si>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</si>
  <si>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</si>
  <si>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</si>
  <si>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</si>
  <si>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</si>
  <si>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</si>
  <si>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</si>
  <si>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</si>
  <si>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</si>
  <si>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</si>
  <si>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</si>
  <si>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</si>
  <si>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</si>
  <si>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</si>
  <si>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</si>
  <si>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</si>
  <si>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</si>
  <si>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</si>
  <si>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</si>
  <si>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</si>
  <si>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</si>
  <si>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</si>
  <si>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</si>
  <si>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</si>
  <si>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</si>
  <si>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</si>
  <si>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</si>
  <si>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</si>
  <si>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</si>
  <si>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</si>
  <si>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</si>
  <si>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</si>
  <si>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</si>
  <si>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</si>
  <si>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</si>
  <si>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</si>
  <si>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</si>
  <si>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</si>
  <si>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</si>
  <si>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</si>
  <si>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</si>
  <si>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</si>
  <si>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</si>
  <si>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</si>
  <si>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</si>
  <si>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</si>
  <si>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</si>
  <si>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</si>
  <si>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</si>
  <si>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</si>
  <si>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</si>
  <si>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</si>
  <si>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</si>
  <si>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</si>
  <si>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</si>
  <si>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</si>
  <si>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</si>
  <si>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</si>
  <si>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</si>
  <si>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</si>
  <si>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</si>
  <si>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</si>
  <si>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</si>
  <si>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</si>
  <si>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</si>
  <si>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</si>
  <si>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</si>
  <si>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</si>
  <si>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</si>
  <si>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</si>
  <si>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</si>
  <si>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</si>
  <si>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</si>
  <si>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</si>
  <si>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</si>
  <si>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</si>
  <si>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</si>
  <si>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</si>
  <si>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</si>
  <si>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</si>
  <si>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</si>
  <si>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</si>
  <si>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</si>
  <si>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</si>
  <si>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</si>
  <si>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</si>
  <si>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</si>
  <si>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</si>
  <si>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</si>
  <si>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</si>
  <si>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</si>
  <si>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</si>
  <si>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</si>
  <si>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</si>
  <si>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</si>
  <si>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</si>
  <si>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</si>
  <si>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</si>
  <si>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</si>
  <si>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</si>
  <si>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</si>
  <si>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</si>
  <si>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</si>
  <si>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</si>
  <si>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</si>
  <si>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</si>
  <si>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</si>
  <si>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</si>
  <si>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</si>
  <si>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</si>
  <si>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</si>
  <si>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</si>
  <si>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</si>
  <si>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</si>
  <si>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</si>
  <si>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</si>
  <si>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</si>
  <si>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</si>
  <si>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</si>
  <si>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</si>
  <si>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</si>
  <si>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</si>
  <si>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</si>
  <si>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</si>
  <si>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</si>
  <si>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</si>
  <si>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</si>
  <si>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</si>
  <si>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</si>
  <si>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</si>
  <si>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</si>
  <si>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</si>
  <si>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</si>
  <si>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</si>
  <si>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</si>
  <si>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</si>
  <si>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</si>
  <si>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</si>
  <si>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</si>
  <si>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</si>
  <si>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</si>
  <si>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</si>
  <si>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</si>
  <si>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</si>
  <si>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</si>
  <si>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</si>
  <si>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</si>
  <si>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</si>
  <si>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</si>
  <si>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</si>
  <si>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</si>
  <si>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</si>
  <si>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</si>
  <si>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</si>
  <si>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</si>
  <si>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</si>
  <si>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</si>
  <si>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</si>
  <si>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</si>
  <si>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</si>
  <si>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</si>
  <si>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</si>
  <si>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</si>
  <si>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</si>
  <si>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</si>
  <si>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</si>
  <si>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</si>
  <si>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</si>
  <si>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</si>
  <si>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</si>
  <si>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</si>
  <si>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</si>
  <si>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</si>
  <si>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</si>
  <si>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</si>
  <si>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</si>
  <si>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</si>
  <si>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</si>
  <si>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</si>
  <si>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</si>
  <si>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</si>
  <si>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</si>
  <si>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</si>
  <si>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</si>
  <si>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</si>
  <si>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</si>
  <si>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</si>
  <si>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</si>
  <si>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</si>
  <si>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</si>
  <si>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</si>
  <si>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</si>
  <si>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</si>
  <si>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</si>
  <si>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</si>
  <si>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</si>
  <si>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</si>
  <si>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</si>
  <si>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</si>
  <si>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</si>
  <si>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</si>
  <si>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</si>
  <si>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</si>
  <si>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</si>
  <si>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</si>
  <si>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</si>
  <si>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</si>
  <si>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</si>
  <si>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</si>
  <si>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</si>
  <si>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</si>
  <si>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</si>
  <si>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</si>
  <si>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</si>
  <si>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</si>
  <si>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</si>
  <si>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</si>
  <si>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</si>
  <si>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</si>
  <si>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</si>
  <si>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</si>
  <si>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</si>
  <si>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</si>
  <si>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</si>
  <si>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</si>
  <si>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</si>
  <si>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</si>
  <si>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</si>
  <si>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</si>
  <si>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</si>
  <si>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</si>
  <si>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</si>
  <si>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</si>
  <si>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</si>
  <si>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</si>
  <si>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</si>
  <si>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</si>
  <si>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</si>
  <si>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</si>
  <si>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</si>
  <si>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</si>
  <si>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</si>
  <si>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</si>
  <si>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</si>
  <si>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</si>
  <si>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</si>
  <si>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</si>
  <si>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</si>
  <si>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</si>
  <si>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</si>
  <si>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</si>
  <si>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</si>
  <si>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</si>
  <si>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</si>
  <si>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</si>
  <si>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</si>
  <si>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</si>
  <si>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</si>
  <si>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</si>
  <si>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</si>
  <si>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</si>
  <si>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</si>
  <si>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</si>
  <si>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</si>
  <si>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</si>
  <si>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</si>
  <si>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</si>
  <si>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</si>
  <si>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</si>
  <si>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</si>
  <si>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</si>
  <si>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</si>
  <si>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</si>
  <si>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</si>
  <si>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</si>
  <si>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</si>
  <si>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</si>
  <si>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</si>
  <si>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</si>
  <si>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</si>
  <si>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</si>
  <si>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</si>
  <si>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</si>
  <si>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</si>
  <si>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</si>
  <si>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</si>
  <si>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</si>
  <si>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</si>
  <si>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</si>
  <si>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</si>
  <si>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</si>
  <si>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</si>
  <si>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</si>
  <si>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</si>
  <si>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</si>
  <si>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</si>
  <si>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</si>
  <si>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</si>
  <si>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</si>
  <si>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</si>
  <si>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</si>
  <si>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</si>
  <si>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</si>
  <si>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</si>
  <si>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</si>
  <si>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</si>
  <si>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</si>
  <si>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</si>
  <si>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</si>
  <si>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</si>
  <si>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</si>
  <si>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</si>
  <si>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</si>
  <si>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</si>
  <si>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</si>
  <si>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</si>
  <si>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</si>
  <si>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</si>
  <si>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</si>
  <si>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</si>
  <si>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</si>
  <si>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</si>
  <si>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</si>
  <si>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</si>
  <si>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</si>
  <si>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</si>
  <si>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</si>
  <si>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</si>
  <si>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</si>
  <si>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</si>
  <si>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</si>
  <si>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</si>
  <si>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</si>
  <si>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</si>
  <si>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</si>
  <si>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</si>
  <si>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</si>
  <si>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</si>
  <si>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</si>
  <si>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</si>
  <si>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</si>
  <si>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</si>
  <si>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</si>
  <si>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</si>
  <si>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</si>
  <si>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</si>
  <si>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</si>
  <si>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</si>
  <si>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</si>
  <si>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</si>
  <si>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</si>
  <si>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</si>
  <si>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</si>
  <si>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</si>
  <si>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</si>
  <si>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</si>
  <si>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</si>
  <si>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</si>
  <si>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</si>
  <si>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</si>
  <si>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</si>
  <si>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</si>
  <si>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</si>
  <si>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</si>
  <si>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</si>
  <si>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</si>
  <si>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</si>
  <si>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</si>
  <si>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</si>
  <si>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</si>
  <si>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</si>
  <si>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</si>
  <si>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</si>
  <si>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</si>
  <si>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</si>
  <si>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</si>
  <si>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</si>
  <si>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</si>
  <si>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</si>
  <si>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</si>
  <si>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</si>
  <si>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</si>
  <si>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</si>
  <si>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</si>
  <si>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</si>
  <si>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</si>
  <si>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</si>
  <si>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</si>
  <si>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</si>
  <si>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</si>
  <si>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</si>
  <si>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</si>
  <si>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</si>
  <si>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</si>
  <si>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</si>
  <si>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</si>
  <si>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</si>
  <si>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</si>
  <si>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</si>
  <si>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</si>
  <si>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</si>
  <si>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</si>
  <si>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</si>
  <si>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</si>
  <si>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</si>
  <si>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</si>
  <si>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</si>
  <si>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</si>
  <si>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</si>
  <si>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</si>
  <si>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</si>
  <si>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</si>
  <si>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</si>
  <si>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</si>
  <si>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</si>
  <si>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</si>
  <si>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</si>
  <si>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</si>
  <si>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</si>
  <si>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</si>
  <si>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</si>
  <si>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</si>
  <si>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</si>
  <si>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</si>
  <si>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</si>
  <si>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</si>
  <si>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</si>
  <si>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</si>
  <si>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</si>
  <si>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</si>
  <si>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</si>
  <si>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</si>
  <si>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</si>
  <si>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</si>
  <si>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</si>
  <si>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</si>
  <si>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</si>
  <si>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</si>
  <si>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</si>
  <si>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</si>
  <si>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</si>
  <si>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</si>
  <si>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</si>
  <si>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</si>
  <si>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</si>
  <si>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</si>
  <si>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</si>
  <si>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</si>
  <si>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</si>
  <si>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</si>
  <si>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</si>
  <si>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</si>
  <si>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</si>
  <si>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</si>
  <si>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</si>
  <si>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</si>
  <si>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</si>
  <si>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</si>
  <si>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</si>
  <si>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</si>
  <si>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</si>
  <si>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</si>
  <si>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</si>
  <si>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</si>
  <si>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</si>
  <si>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</si>
  <si>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</si>
  <si>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</si>
  <si>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</si>
  <si>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</si>
  <si>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</si>
  <si>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</si>
  <si>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</si>
  <si>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</si>
  <si>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</si>
  <si>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</si>
  <si>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</si>
  <si>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</si>
  <si>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</si>
  <si>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</si>
  <si>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</si>
  <si>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</si>
  <si>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</si>
  <si>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</si>
  <si>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</si>
  <si>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</si>
  <si>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</si>
  <si>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</si>
  <si>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</si>
  <si>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</si>
  <si>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</si>
  <si>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</si>
  <si>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</si>
  <si>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</si>
  <si>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</si>
  <si>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</si>
  <si>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</si>
  <si>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</si>
  <si>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</si>
  <si>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</si>
  <si>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</si>
  <si>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</si>
  <si>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</si>
  <si>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</si>
  <si>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</si>
  <si>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</si>
  <si>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</si>
  <si>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</si>
  <si>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</si>
  <si>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</si>
  <si>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</si>
  <si>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</si>
  <si>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</si>
  <si>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</si>
  <si>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</si>
  <si>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</si>
  <si>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</si>
  <si>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</si>
  <si>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</si>
  <si>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</si>
  <si>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</si>
  <si>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</si>
  <si>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</si>
  <si>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</si>
  <si>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</si>
  <si>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</si>
  <si>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</si>
  <si>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</si>
  <si>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</si>
  <si>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</si>
  <si>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</si>
  <si>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</si>
  <si>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</si>
  <si>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</si>
  <si>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</si>
  <si>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</si>
  <si>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</si>
  <si>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</si>
  <si>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</si>
  <si>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</si>
  <si>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</si>
  <si>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</si>
  <si>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</si>
  <si>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</si>
  <si>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</si>
  <si>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</si>
  <si>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</si>
  <si>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</si>
  <si>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</si>
  <si>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</si>
  <si>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</si>
  <si>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</si>
  <si>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</si>
  <si>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</si>
  <si>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</si>
  <si>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</si>
  <si>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</si>
  <si>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</si>
  <si>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</si>
  <si>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</si>
  <si>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</si>
  <si>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</si>
  <si>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</si>
  <si>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</si>
  <si>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</si>
  <si>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</si>
  <si>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</si>
  <si>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</si>
  <si>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</si>
  <si>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</si>
  <si>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</si>
  <si>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</si>
  <si>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</si>
  <si>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</si>
  <si>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</si>
  <si>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</si>
  <si>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</si>
  <si>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</si>
  <si>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</si>
  <si>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</si>
  <si>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</si>
  <si>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</si>
  <si>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</si>
  <si>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</si>
  <si>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</si>
  <si>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</si>
  <si>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</si>
  <si>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</si>
  <si>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</si>
  <si>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</si>
  <si>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</si>
  <si>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</si>
  <si>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</si>
  <si>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</si>
  <si>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</si>
  <si>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</si>
  <si>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</si>
  <si>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</si>
  <si>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</si>
  <si>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</si>
  <si>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</si>
  <si>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</si>
  <si>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</si>
  <si>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</si>
  <si>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</si>
  <si>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</si>
  <si>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</si>
  <si>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</si>
  <si>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</si>
  <si>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</si>
  <si>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</si>
  <si>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</si>
  <si>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</si>
  <si>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</si>
  <si>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</si>
  <si>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</si>
  <si>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</si>
  <si>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</si>
  <si>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</si>
  <si>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</si>
  <si>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</si>
  <si>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</si>
  <si>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</si>
  <si>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</si>
  <si>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</si>
  <si>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</si>
  <si>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</si>
  <si>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</si>
  <si>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</si>
  <si>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</si>
  <si>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</si>
  <si>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</si>
  <si>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</si>
  <si>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</si>
  <si>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</si>
  <si>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</si>
  <si>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</si>
  <si>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</si>
  <si>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</si>
  <si>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</si>
  <si>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</si>
  <si>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</si>
  <si>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</si>
  <si>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</si>
  <si>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</si>
  <si>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</si>
  <si>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</si>
  <si>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</si>
  <si>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</si>
  <si>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</si>
  <si>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</si>
  <si>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</si>
  <si>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</si>
  <si>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</si>
  <si>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</si>
  <si>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</si>
  <si>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</si>
  <si>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</si>
  <si>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</si>
  <si>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</si>
  <si>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</si>
  <si>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</si>
  <si>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</si>
  <si>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</si>
  <si>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</si>
  <si>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</si>
  <si>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</si>
  <si>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</si>
  <si>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</si>
  <si>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</si>
  <si>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</si>
  <si>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</si>
  <si>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</si>
  <si>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</si>
  <si>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</si>
  <si>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</si>
  <si>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</si>
  <si>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</si>
  <si>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</si>
  <si>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</si>
  <si>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</si>
  <si>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</si>
  <si>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</si>
  <si>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</si>
  <si>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</si>
  <si>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</si>
  <si>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</si>
  <si>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</si>
  <si>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</si>
  <si>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</si>
  <si>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</si>
  <si>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</si>
  <si>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</si>
  <si>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</si>
  <si>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</si>
  <si>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</si>
  <si>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</si>
  <si>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</si>
  <si>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</si>
  <si>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</si>
  <si>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</si>
  <si>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</si>
  <si>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</si>
  <si>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</si>
  <si>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</si>
  <si>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</si>
  <si>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</si>
  <si>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</si>
  <si>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</si>
  <si>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</si>
  <si>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</si>
  <si>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</si>
  <si>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</si>
  <si>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</si>
  <si>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</si>
  <si>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</si>
  <si>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</si>
  <si>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</si>
  <si>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</si>
  <si>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</si>
  <si>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</si>
  <si>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</si>
  <si>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</si>
  <si>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</si>
  <si>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</si>
  <si>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</si>
  <si>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</si>
  <si>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</si>
  <si>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</si>
  <si>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</si>
  <si>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</si>
  <si>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</si>
  <si>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</si>
  <si>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</si>
  <si>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</si>
  <si>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</si>
  <si>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</si>
  <si>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</si>
  <si>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</si>
  <si>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</si>
  <si>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</si>
  <si>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</si>
  <si>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</si>
  <si>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</si>
  <si>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</si>
  <si>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</si>
  <si>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</si>
  <si>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</si>
  <si>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</si>
  <si>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</si>
  <si>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</si>
  <si>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</si>
  <si>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</si>
  <si>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</si>
  <si>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</si>
  <si>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</si>
  <si>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</si>
  <si>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</si>
  <si>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</si>
  <si>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</si>
  <si>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</si>
  <si>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</si>
  <si>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</si>
  <si>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</si>
  <si>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</si>
  <si>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</si>
  <si>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</si>
  <si>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</si>
  <si>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</si>
  <si>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</si>
  <si>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</si>
  <si>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</si>
  <si>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</si>
  <si>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</si>
  <si>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</si>
  <si>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</si>
  <si>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</si>
  <si>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</si>
  <si>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</si>
  <si>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</si>
  <si>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</si>
  <si>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</si>
  <si>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</si>
  <si>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</si>
  <si>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</si>
  <si>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</si>
  <si>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</si>
  <si>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</si>
  <si>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</si>
  <si>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</si>
  <si>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</si>
  <si>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</si>
  <si>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</si>
  <si>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</si>
  <si>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</si>
  <si>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</si>
  <si>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</si>
  <si>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</si>
  <si>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</si>
  <si>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</si>
  <si>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</si>
  <si>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</si>
  <si>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</si>
  <si>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</si>
  <si>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</si>
  <si>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</si>
  <si>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</si>
  <si>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</si>
  <si>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</si>
  <si>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</si>
  <si>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</si>
  <si>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</si>
  <si>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</si>
  <si>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</si>
  <si>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</si>
  <si>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</si>
  <si>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</si>
  <si>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</si>
  <si>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</si>
  <si>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</si>
  <si>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</si>
  <si>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</si>
  <si>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</si>
  <si>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</si>
  <si>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</si>
  <si>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</si>
  <si>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</si>
  <si>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</si>
  <si>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</si>
  <si>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</si>
  <si>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</si>
  <si>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</si>
  <si>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</si>
  <si>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</si>
  <si>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</si>
  <si>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</si>
  <si>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</si>
  <si>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</si>
  <si>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</si>
  <si>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</si>
  <si>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</si>
  <si>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</si>
  <si>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</si>
  <si>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</si>
  <si>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</si>
  <si>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</si>
  <si>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</si>
  <si>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</si>
  <si>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</si>
  <si>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</si>
  <si>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</si>
  <si>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</si>
  <si>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</si>
  <si>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</si>
  <si>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</si>
  <si>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</si>
  <si>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</si>
  <si>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</si>
  <si>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</si>
  <si>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</si>
  <si>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</si>
  <si>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</si>
  <si>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</si>
  <si>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</si>
  <si>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</si>
  <si>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</si>
  <si>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</si>
  <si>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</si>
  <si>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</si>
  <si>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</si>
  <si>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</si>
  <si>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</si>
  <si>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</si>
  <si>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</si>
  <si>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</si>
  <si>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</si>
  <si>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</si>
  <si>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</si>
  <si>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</si>
  <si>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</si>
  <si>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</si>
  <si>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</si>
  <si>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</si>
  <si>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</si>
  <si>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</si>
  <si>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</si>
  <si>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</si>
  <si>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</si>
  <si>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</si>
  <si>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</si>
  <si>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</si>
  <si>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</si>
  <si>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</si>
  <si>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</si>
  <si>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</si>
  <si>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</si>
  <si>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</si>
  <si>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</si>
  <si>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</si>
  <si>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</si>
  <si>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</si>
  <si>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</si>
  <si>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</si>
  <si>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</si>
  <si>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</si>
  <si>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</si>
  <si>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</si>
  <si>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</si>
  <si>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</si>
  <si>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</si>
  <si>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</si>
  <si>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</si>
  <si>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</si>
  <si>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</si>
  <si>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</si>
  <si>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</si>
  <si>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</si>
  <si>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</si>
  <si>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</si>
  <si>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</si>
  <si>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</si>
  <si>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</si>
  <si>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</si>
  <si>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</si>
  <si>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</si>
  <si>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</si>
  <si>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</si>
  <si>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</si>
  <si>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</si>
  <si>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</si>
  <si>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</si>
  <si>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</si>
  <si>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</si>
  <si>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</si>
  <si>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</si>
  <si>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</si>
  <si>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</si>
  <si>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</si>
  <si>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</si>
  <si>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</si>
  <si>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</si>
  <si>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</si>
  <si>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</si>
  <si>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</si>
  <si>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</si>
  <si>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</si>
  <si>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</si>
  <si>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</si>
  <si>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</si>
  <si>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</si>
  <si>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</si>
  <si>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</si>
  <si>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</si>
  <si>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</si>
  <si>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</si>
  <si>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</si>
  <si>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</si>
  <si>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</si>
  <si>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</si>
  <si>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</si>
  <si>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</si>
  <si>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</si>
  <si>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</si>
  <si>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</si>
  <si>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</si>
  <si>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</si>
  <si>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</si>
  <si>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</si>
  <si>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</si>
  <si>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</si>
  <si>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</si>
  <si>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</si>
  <si>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</si>
  <si>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</si>
  <si>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</si>
  <si>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</si>
  <si>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</si>
  <si>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</si>
  <si>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</si>
  <si>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</si>
  <si>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</si>
  <si>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</si>
  <si>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</si>
  <si>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</si>
  <si>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</si>
  <si>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</si>
  <si>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</si>
  <si>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</si>
  <si>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</si>
  <si>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</si>
  <si>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</si>
  <si>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</si>
  <si>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</si>
  <si>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</si>
  <si>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</si>
  <si>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</si>
  <si>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</si>
  <si>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</si>
  <si>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</si>
  <si>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</si>
  <si>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</si>
  <si>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</si>
  <si>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</si>
  <si>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</si>
  <si>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</si>
  <si>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</si>
  <si>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</si>
  <si>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</si>
  <si>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</si>
  <si>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</si>
  <si>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</si>
  <si>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</si>
  <si>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</si>
  <si>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</si>
  <si>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</si>
  <si>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</si>
  <si>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</si>
  <si>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</si>
  <si>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</si>
  <si>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</si>
  <si>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</si>
  <si>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</si>
  <si>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</si>
  <si>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</si>
  <si>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</si>
  <si>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</si>
  <si>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</si>
  <si>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</si>
  <si>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</si>
  <si>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</si>
  <si>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</si>
  <si>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</si>
  <si>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</si>
  <si>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</si>
  <si>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</si>
  <si>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</si>
  <si>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</si>
  <si>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</si>
  <si>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</si>
  <si>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</si>
  <si>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</si>
  <si>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</si>
  <si>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</si>
  <si>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</si>
  <si>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</si>
  <si>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</si>
  <si>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</si>
  <si>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</si>
  <si>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</si>
  <si>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</si>
  <si>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</si>
  <si>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</si>
  <si>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</si>
  <si>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</si>
  <si>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</si>
  <si>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</si>
  <si>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</si>
  <si>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</si>
  <si>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</si>
  <si>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</si>
  <si>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</si>
  <si>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</si>
  <si>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</si>
  <si>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</si>
  <si>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</si>
  <si>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</si>
  <si>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</si>
  <si>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</si>
  <si>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</si>
  <si>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</si>
  <si>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</si>
  <si>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</si>
  <si>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</si>
  <si>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</si>
  <si>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</si>
  <si>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</si>
  <si>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</si>
  <si>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</si>
  <si>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</si>
  <si>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</si>
  <si>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</si>
  <si>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</si>
  <si>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</si>
  <si>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</si>
  <si>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</si>
  <si>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</si>
  <si>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</si>
  <si>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</si>
  <si>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</si>
  <si>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</si>
  <si>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</si>
  <si>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</si>
  <si>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</si>
  <si>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</si>
  <si>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</si>
  <si>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</si>
  <si>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</si>
  <si>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</si>
  <si>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</si>
  <si>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</si>
  <si>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</si>
  <si>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</si>
  <si>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</si>
  <si>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</si>
  <si>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</si>
  <si>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</si>
  <si>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</si>
  <si>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</si>
  <si>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</si>
  <si>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</si>
  <si>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</si>
  <si>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</si>
  <si>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</si>
  <si>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</si>
  <si>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</si>
  <si>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</si>
  <si>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</si>
  <si>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</si>
  <si>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</si>
  <si>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</si>
  <si>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</si>
  <si>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</si>
  <si>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</si>
  <si>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</si>
  <si>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</si>
  <si>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</si>
  <si>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</si>
  <si>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</si>
  <si>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</si>
  <si>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</si>
  <si>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</si>
  <si>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</si>
  <si>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</si>
  <si>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</si>
  <si>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</si>
  <si>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</si>
  <si>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</si>
  <si>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</si>
  <si>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</si>
  <si>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</si>
  <si>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</si>
  <si>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</si>
  <si>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</si>
  <si>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</si>
  <si>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</si>
  <si>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</si>
  <si>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</si>
  <si>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</si>
  <si>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</si>
  <si>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</si>
  <si>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</si>
  <si>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</si>
  <si>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</si>
  <si>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</si>
  <si>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</si>
  <si>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</si>
  <si>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</si>
  <si>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</si>
  <si>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</si>
  <si>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</si>
  <si>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</si>
  <si>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</si>
  <si>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</si>
  <si>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</si>
  <si>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</si>
  <si>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</si>
  <si>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</si>
  <si>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</si>
  <si>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</si>
  <si>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</si>
  <si>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</si>
  <si>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</si>
  <si>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</si>
  <si>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</si>
  <si>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</si>
  <si>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</si>
  <si>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</si>
  <si>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</si>
  <si>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</si>
  <si>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</si>
  <si>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</si>
  <si>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</si>
  <si>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</si>
  <si>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</si>
  <si>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</si>
  <si>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</si>
  <si>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</si>
  <si>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</si>
  <si>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</si>
  <si>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</si>
  <si>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</si>
  <si>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</si>
  <si>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</si>
  <si>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</si>
  <si>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</si>
  <si>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</si>
  <si>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</si>
  <si>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</si>
  <si>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</si>
  <si>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</si>
  <si>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</si>
  <si>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</si>
  <si>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</si>
  <si>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</si>
  <si>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</si>
  <si>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</si>
  <si>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</si>
  <si>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</si>
  <si>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</si>
  <si>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</si>
  <si>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</si>
  <si>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</si>
  <si>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</si>
  <si>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</si>
  <si>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</si>
  <si>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</si>
  <si>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</si>
  <si>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</si>
  <si>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</si>
  <si>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</si>
  <si>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</si>
  <si>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</si>
  <si>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</si>
  <si>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</si>
  <si>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</si>
  <si>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</si>
  <si>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</si>
  <si>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</si>
  <si>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</si>
  <si>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</si>
  <si>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</si>
  <si>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</si>
  <si>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</si>
  <si>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</si>
  <si>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</si>
  <si>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</si>
  <si>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</si>
  <si>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</si>
  <si>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</si>
  <si>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</si>
  <si>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</si>
  <si>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</si>
  <si>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</si>
  <si>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</si>
  <si>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</si>
  <si>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</si>
  <si>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</si>
  <si>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</si>
  <si>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</si>
  <si>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</si>
  <si>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</si>
  <si>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</si>
  <si>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</si>
  <si>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</si>
  <si>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</si>
  <si>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</si>
  <si>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</si>
  <si>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</si>
  <si>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</si>
  <si>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</si>
  <si>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</si>
  <si>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</si>
  <si>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</si>
  <si>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</si>
  <si>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</si>
  <si>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</si>
  <si>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</si>
  <si>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</si>
  <si>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</si>
  <si>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</si>
  <si>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</si>
  <si>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</si>
  <si>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</si>
  <si>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</si>
  <si>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</si>
  <si>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</si>
  <si>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</si>
  <si>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</si>
  <si>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</si>
  <si>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</si>
  <si>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</si>
  <si>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</si>
  <si>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</si>
  <si>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</si>
  <si>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</si>
  <si>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</si>
  <si>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</si>
  <si>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</si>
  <si>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</si>
  <si>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</si>
  <si>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</si>
  <si>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</si>
  <si>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</si>
  <si>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</si>
  <si>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</si>
  <si>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</si>
  <si>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</si>
  <si>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</si>
  <si>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</si>
  <si>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</si>
  <si>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</si>
  <si>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</si>
  <si>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</si>
  <si>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</si>
  <si>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</si>
  <si>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</si>
  <si>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</si>
  <si>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</si>
  <si>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</si>
  <si>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</si>
  <si>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</si>
  <si>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</si>
  <si>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</si>
  <si>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</si>
  <si>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</si>
  <si>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</si>
  <si>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</si>
  <si>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</si>
  <si>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</si>
  <si>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</si>
  <si>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</si>
  <si>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</si>
  <si>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</si>
  <si>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</si>
  <si>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</si>
  <si>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</si>
  <si>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</si>
  <si>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</si>
  <si>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</si>
  <si>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</si>
  <si>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</si>
  <si>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</si>
  <si>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</si>
  <si>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</si>
  <si>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</si>
  <si>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</si>
  <si>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</si>
  <si>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</si>
  <si>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</si>
  <si>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</si>
  <si>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</si>
  <si>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</si>
  <si>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</si>
  <si>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</si>
  <si>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</si>
  <si>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</si>
  <si>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</si>
  <si>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</si>
  <si>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</si>
  <si>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</si>
  <si>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</si>
  <si>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</si>
  <si>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</si>
  <si>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</si>
  <si>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</si>
  <si>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</si>
  <si>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</si>
  <si>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</si>
  <si>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</si>
  <si>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</si>
  <si>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</si>
  <si>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</si>
  <si>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</si>
  <si>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</si>
  <si>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</si>
  <si>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</si>
  <si>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</si>
  <si>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</si>
  <si>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</si>
  <si>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</si>
  <si>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</si>
  <si>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</si>
  <si>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</si>
  <si>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</si>
  <si>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</si>
  <si>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</si>
  <si>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</si>
  <si>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</si>
  <si>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</si>
  <si>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</si>
  <si>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</si>
  <si>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</si>
  <si>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</si>
  <si>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</si>
  <si>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</si>
  <si>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</si>
  <si>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</si>
  <si>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</si>
  <si>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</si>
  <si>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</si>
  <si>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</si>
  <si>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</si>
  <si>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</si>
  <si>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</si>
  <si>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</si>
  <si>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</si>
  <si>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</si>
  <si>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</si>
  <si>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</si>
  <si>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</si>
  <si>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</si>
  <si>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</si>
  <si>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</si>
  <si>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</si>
  <si>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</si>
  <si>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</si>
  <si>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</si>
  <si>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</si>
  <si>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</si>
  <si>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</si>
  <si>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</si>
  <si>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</si>
  <si>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</si>
  <si>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</si>
  <si>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</si>
  <si>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</si>
  <si>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</si>
  <si>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</si>
  <si>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</si>
  <si>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</si>
  <si>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</si>
  <si>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</si>
  <si>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</si>
  <si>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</si>
  <si>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</si>
  <si>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</si>
  <si>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</si>
  <si>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</si>
  <si>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</si>
  <si>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</si>
  <si>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</si>
  <si>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</si>
  <si>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</si>
  <si>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</si>
  <si>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</si>
  <si>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</si>
  <si>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</si>
  <si>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</si>
  <si>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</si>
  <si>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</si>
  <si>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</si>
  <si>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</si>
  <si>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</si>
  <si>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</si>
  <si>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</si>
  <si>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</si>
  <si>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</si>
  <si>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</si>
  <si>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</si>
  <si>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</si>
  <si>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</si>
  <si>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</si>
  <si>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</si>
  <si>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</si>
  <si>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</si>
  <si>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</si>
  <si>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</si>
  <si>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</si>
  <si>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</si>
  <si>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</si>
  <si>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</si>
  <si>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</si>
  <si>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</si>
  <si>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</si>
  <si>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</si>
  <si>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</si>
  <si>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</si>
  <si>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</si>
  <si>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</si>
  <si>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</si>
  <si>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</si>
  <si>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</si>
  <si>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</si>
  <si>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</si>
  <si>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</si>
  <si>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</si>
  <si>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</si>
  <si>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</si>
  <si>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</si>
  <si>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</si>
  <si>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</si>
  <si>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</si>
  <si>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</si>
  <si>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</si>
  <si>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</si>
  <si>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</si>
  <si>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</si>
  <si>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</si>
  <si>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</si>
  <si>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</si>
  <si>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</si>
  <si>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</si>
  <si>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</si>
  <si>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</si>
  <si>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</si>
  <si>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</si>
  <si>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</si>
  <si>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</si>
  <si>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</si>
  <si>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</si>
  <si>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</si>
  <si>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</si>
  <si>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</si>
  <si>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</si>
  <si>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</si>
  <si>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</si>
  <si>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</si>
  <si>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</si>
  <si>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</si>
  <si>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</si>
  <si>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</si>
  <si>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</si>
  <si>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</si>
  <si>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</si>
  <si>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</si>
  <si>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</si>
  <si>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</si>
  <si>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</si>
  <si>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</si>
  <si>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</si>
  <si>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</si>
  <si>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</si>
  <si>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</si>
  <si>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</si>
  <si>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</si>
  <si>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</si>
  <si>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</si>
  <si>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</si>
  <si>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</si>
  <si>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</si>
  <si>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</si>
  <si>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</si>
  <si>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</si>
  <si>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</si>
  <si>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</si>
  <si>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</si>
  <si>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</si>
  <si>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</si>
  <si>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</si>
  <si>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</si>
  <si>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</si>
  <si>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</si>
  <si>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</si>
  <si>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</si>
  <si>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</si>
  <si>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</si>
  <si>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</si>
  <si>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</si>
  <si>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</si>
  <si>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</si>
  <si>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</si>
  <si>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</si>
  <si>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</si>
  <si>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</si>
  <si>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</si>
  <si>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</si>
  <si>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</si>
  <si>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</si>
  <si>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</si>
  <si>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</si>
  <si>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</si>
  <si>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</si>
  <si>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</si>
  <si>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</si>
  <si>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</si>
  <si>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</si>
  <si>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</si>
  <si>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</si>
  <si>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</si>
  <si>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</si>
  <si>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</si>
  <si>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</si>
  <si>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</si>
  <si>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</si>
  <si>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</si>
  <si>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</si>
  <si>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</si>
  <si>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</si>
  <si>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</si>
  <si>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</si>
  <si>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</si>
  <si>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</si>
  <si>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</si>
  <si>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</si>
  <si>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</si>
  <si>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</si>
  <si>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</si>
  <si>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</si>
  <si>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</si>
  <si>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</si>
  <si>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</si>
  <si>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</si>
  <si>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</si>
  <si>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</si>
  <si>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</si>
  <si>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</si>
  <si>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</si>
  <si>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</si>
  <si>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</si>
  <si>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</si>
  <si>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</si>
  <si>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</si>
  <si>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</si>
  <si>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</si>
  <si>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</si>
  <si>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</si>
  <si>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</si>
  <si>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</si>
  <si>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</si>
  <si>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</si>
  <si>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</si>
  <si>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</si>
  <si>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</si>
  <si>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</si>
  <si>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</si>
  <si>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</si>
  <si>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</si>
  <si>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</si>
  <si>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</si>
  <si>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</si>
  <si>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</si>
  <si>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</si>
  <si>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</si>
  <si>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</si>
  <si>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</si>
  <si>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</si>
  <si>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</si>
  <si>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</si>
  <si>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</si>
  <si>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</si>
  <si>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</si>
  <si>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</si>
  <si>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</si>
  <si>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</si>
  <si>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</si>
  <si>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</si>
  <si>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</si>
  <si>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</si>
  <si>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</si>
  <si>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</si>
  <si>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</si>
  <si>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</si>
  <si>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</si>
  <si>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</si>
  <si>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</si>
  <si>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</si>
  <si>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</si>
  <si>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</si>
  <si>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</si>
  <si>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</si>
  <si>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</si>
  <si>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</si>
  <si>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</si>
  <si>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</si>
  <si>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</si>
  <si>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</si>
  <si>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</si>
  <si>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</si>
  <si>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</si>
  <si>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</si>
  <si>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</si>
  <si>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</si>
  <si>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</si>
  <si>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</si>
  <si>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</si>
  <si>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</si>
  <si>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</si>
  <si>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</si>
  <si>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</si>
  <si>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</si>
  <si>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</si>
  <si>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</si>
  <si>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</si>
  <si>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</si>
  <si>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</si>
  <si>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</si>
  <si>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</si>
  <si>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</si>
  <si>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</si>
  <si>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</si>
  <si>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</si>
  <si>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</si>
  <si>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</si>
  <si>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</si>
  <si>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</si>
  <si>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</si>
  <si>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</si>
  <si>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</si>
  <si>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</si>
  <si>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</si>
  <si>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</si>
  <si>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</si>
  <si>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</si>
  <si>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</si>
  <si>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</si>
  <si>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</si>
  <si>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</si>
  <si>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</si>
  <si>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</si>
  <si>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</si>
  <si>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</si>
  <si>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</si>
  <si>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</si>
  <si>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</si>
  <si>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</si>
  <si>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</si>
  <si>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</si>
  <si>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</si>
  <si>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</si>
  <si>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</si>
  <si>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</si>
  <si>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</si>
  <si>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</si>
  <si>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</si>
  <si>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</si>
  <si>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</si>
  <si>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</si>
  <si>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</si>
  <si>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</si>
  <si>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</si>
  <si>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</si>
  <si>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</si>
  <si>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</si>
  <si>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</si>
  <si>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</si>
  <si>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</si>
  <si>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</si>
  <si>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</si>
  <si>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</si>
  <si>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</si>
  <si>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</si>
  <si>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</si>
  <si>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</si>
  <si>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</si>
  <si>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</si>
  <si>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</si>
  <si>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</si>
  <si>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</si>
  <si>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</si>
  <si>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</si>
  <si>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</si>
  <si>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</si>
  <si>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</si>
  <si>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</si>
  <si>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</si>
  <si>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</si>
  <si>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</si>
  <si>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</si>
  <si>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</si>
  <si>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</si>
  <si>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</si>
  <si>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</si>
  <si>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</si>
  <si>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</si>
  <si>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</si>
  <si>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</si>
  <si>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</si>
  <si>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</si>
  <si>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</si>
  <si>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</si>
  <si>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</si>
  <si>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</si>
  <si>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</si>
  <si>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</si>
  <si>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</si>
  <si>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</si>
  <si>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</si>
  <si>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</si>
  <si>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</si>
  <si>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</si>
  <si>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</si>
  <si>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</si>
  <si>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</si>
  <si>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</si>
  <si>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</si>
  <si>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</si>
  <si>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</si>
  <si>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</si>
  <si>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</si>
  <si>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</si>
  <si>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</si>
  <si>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</si>
  <si>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</si>
  <si>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</si>
  <si>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</si>
  <si>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</si>
  <si>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</si>
  <si>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</si>
  <si>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</si>
  <si>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</si>
  <si>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</si>
  <si>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</si>
  <si>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</si>
  <si>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</si>
  <si>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</si>
  <si>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</si>
  <si>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</si>
  <si>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</si>
  <si>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</si>
  <si>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</si>
  <si>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</si>
  <si>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</si>
  <si>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</si>
  <si>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</si>
  <si>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</si>
  <si>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</si>
  <si>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</si>
  <si>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</si>
  <si>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</si>
  <si>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</si>
  <si>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</si>
  <si>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</si>
  <si>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</si>
  <si>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</si>
  <si>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</si>
  <si>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</si>
  <si>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</si>
  <si>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</si>
  <si>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</si>
  <si>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</si>
  <si>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</si>
  <si>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</si>
  <si>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</si>
  <si>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</si>
  <si>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</si>
  <si>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</si>
  <si>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</si>
  <si>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</si>
  <si>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</si>
  <si>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</si>
  <si>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</si>
  <si>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</si>
  <si>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</si>
  <si>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</si>
  <si>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</si>
  <si>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</si>
  <si>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</si>
  <si>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</si>
  <si>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</si>
  <si>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</si>
  <si>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</si>
  <si>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</si>
  <si>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</si>
  <si>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</si>
  <si>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</si>
  <si>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</si>
  <si>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</si>
  <si>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</si>
  <si>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</si>
  <si>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</si>
  <si>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</si>
  <si>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</si>
  <si>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</si>
  <si>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</si>
  <si>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</si>
  <si>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</si>
  <si>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</si>
  <si>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</si>
  <si>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</si>
  <si>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</si>
  <si>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</si>
  <si>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</si>
  <si>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</si>
  <si>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</si>
  <si>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</si>
  <si>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</si>
  <si>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</si>
  <si>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</si>
  <si>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</si>
  <si>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</si>
  <si>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</si>
  <si>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</si>
  <si>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</si>
  <si>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</si>
  <si>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</si>
  <si>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</si>
  <si>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</si>
  <si>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</si>
  <si>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</si>
  <si>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</si>
  <si>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</si>
  <si>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</si>
  <si>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</si>
  <si>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</si>
  <si>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</si>
  <si>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</si>
  <si>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</si>
  <si>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</si>
  <si>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</si>
  <si>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</si>
  <si>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</si>
  <si>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</si>
  <si>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</si>
  <si>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</si>
  <si>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</si>
  <si>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</si>
  <si>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</si>
  <si>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</si>
  <si>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</si>
  <si>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</si>
  <si>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</si>
  <si>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</si>
  <si>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</si>
  <si>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</si>
  <si>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</si>
  <si>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</si>
  <si>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</si>
  <si>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</si>
  <si>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</si>
  <si>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</si>
  <si>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</si>
  <si>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</si>
  <si>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</si>
  <si>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</si>
  <si>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</si>
  <si>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</si>
  <si>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</si>
  <si>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</si>
  <si>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</si>
  <si>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</si>
  <si>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</si>
  <si>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</si>
  <si>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</si>
  <si>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</si>
  <si>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</si>
  <si>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</si>
  <si>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</si>
  <si>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</si>
  <si>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</si>
  <si>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</si>
  <si>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</si>
  <si>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</si>
  <si>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</si>
  <si>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</si>
  <si>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</si>
  <si>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</si>
  <si>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</si>
  <si>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</si>
  <si>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</si>
  <si>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</si>
  <si>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</si>
  <si>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</si>
  <si>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</si>
  <si>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</si>
  <si>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</si>
  <si>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</si>
  <si>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</si>
  <si>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</si>
  <si>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</si>
  <si>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</si>
  <si>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</si>
  <si>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</si>
  <si>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</si>
  <si>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</si>
  <si>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</si>
  <si>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</si>
  <si>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</si>
  <si>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</si>
  <si>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</si>
  <si>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</si>
  <si>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</si>
  <si>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</si>
  <si>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</si>
  <si>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</si>
  <si>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</si>
  <si>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</si>
  <si>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</si>
  <si>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</si>
  <si>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</si>
  <si>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</si>
  <si>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</si>
  <si>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</si>
  <si>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</si>
  <si>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</si>
  <si>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</si>
  <si>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</si>
  <si>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</si>
  <si>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</si>
  <si>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</si>
  <si>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</si>
  <si>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</si>
  <si>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</si>
  <si>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</si>
  <si>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</si>
  <si>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</si>
  <si>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</si>
  <si>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</si>
  <si>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</si>
  <si>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</si>
  <si>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</si>
  <si>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</si>
  <si>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</si>
  <si>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</si>
  <si>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</si>
  <si>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</si>
  <si>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</si>
  <si>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</si>
  <si>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</si>
  <si>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</si>
  <si>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</si>
  <si>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</si>
  <si>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</si>
  <si>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</si>
  <si>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</si>
  <si>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</si>
  <si>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</si>
  <si>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</si>
  <si>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</si>
  <si>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</si>
  <si>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</si>
  <si>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</si>
  <si>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</si>
  <si>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</si>
  <si>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</si>
  <si>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</si>
  <si>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</si>
  <si>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</si>
  <si>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</si>
  <si>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</si>
  <si>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</si>
  <si>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</si>
  <si>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</si>
  <si>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</si>
  <si>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</si>
  <si>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</si>
  <si>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</si>
  <si>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</si>
  <si>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</si>
  <si>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</si>
  <si>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</si>
  <si>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</si>
  <si>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</si>
  <si>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</si>
  <si>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</si>
  <si>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</si>
  <si>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</si>
  <si>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</si>
  <si>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</si>
  <si>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</si>
  <si>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</si>
  <si>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</si>
  <si>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</si>
  <si>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</si>
  <si>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</si>
  <si>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</si>
  <si>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</si>
  <si>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</si>
  <si>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</si>
  <si>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</si>
  <si>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</si>
  <si>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</si>
  <si>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</si>
  <si>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</si>
  <si>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</si>
  <si>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</si>
  <si>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</si>
  <si>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</si>
  <si>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</si>
  <si>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</si>
  <si>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</si>
  <si>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</si>
  <si>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</si>
  <si>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</si>
  <si>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</si>
  <si>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</si>
  <si>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</si>
  <si>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</si>
  <si>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</si>
  <si>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</si>
  <si>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</si>
  <si>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</si>
  <si>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</si>
  <si>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</si>
  <si>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</si>
  <si>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</si>
  <si>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</si>
  <si>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</si>
  <si>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</si>
  <si>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</si>
  <si>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</si>
  <si>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</si>
  <si>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</si>
  <si>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</si>
  <si>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</si>
  <si>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</si>
  <si>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</si>
  <si>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</si>
  <si>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</si>
  <si>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</si>
  <si>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</si>
  <si>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</si>
  <si>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</si>
  <si>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</si>
  <si>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</si>
  <si>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</si>
  <si>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</si>
  <si>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</si>
  <si>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</si>
  <si>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</si>
  <si>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</si>
  <si>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</si>
  <si>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</si>
  <si>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</si>
  <si>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</si>
  <si>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</si>
  <si>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</si>
  <si>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</si>
  <si>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</si>
  <si>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</si>
  <si>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</si>
  <si>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</si>
  <si>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</si>
  <si>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</si>
  <si>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</si>
  <si>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</si>
  <si>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</si>
  <si>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</si>
  <si>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</si>
  <si>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</si>
  <si>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</si>
  <si>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</si>
  <si>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</si>
  <si>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</si>
  <si>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</si>
  <si>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</si>
  <si>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</si>
  <si>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</si>
  <si>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</si>
  <si>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</si>
  <si>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</si>
  <si>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</si>
  <si>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</si>
  <si>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</si>
  <si>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</si>
  <si>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</si>
  <si>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</si>
  <si>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</si>
  <si>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</si>
  <si>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</si>
  <si>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</si>
  <si>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</si>
  <si>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</si>
  <si>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</si>
  <si>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</si>
  <si>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</si>
  <si>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</si>
  <si>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</si>
  <si>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</si>
  <si>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</si>
  <si>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</si>
  <si>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</si>
  <si>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</si>
  <si>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</si>
  <si>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</si>
  <si>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</si>
  <si>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</si>
  <si>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</si>
  <si>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</si>
  <si>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</si>
  <si>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</si>
  <si>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</si>
  <si>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</si>
  <si>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</si>
  <si>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</si>
  <si>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</si>
  <si>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</si>
  <si>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</si>
  <si>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</si>
  <si>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</si>
  <si>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</si>
  <si>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</si>
  <si>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</si>
  <si>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</si>
  <si>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</si>
  <si>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</si>
  <si>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</si>
  <si>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</si>
  <si>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</si>
  <si>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</si>
  <si>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</si>
  <si>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</si>
  <si>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</si>
  <si>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</si>
  <si>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</si>
  <si>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</si>
  <si>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</si>
  <si>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</si>
  <si>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</si>
  <si>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</si>
  <si>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</si>
  <si>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</si>
  <si>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</si>
  <si>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</si>
  <si>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</si>
  <si>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</si>
  <si>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</si>
  <si>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</si>
  <si>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</si>
  <si>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</si>
  <si>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</si>
  <si>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</si>
  <si>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</si>
  <si>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</si>
  <si>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</si>
  <si>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</si>
  <si>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</si>
  <si>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</si>
  <si>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</si>
  <si>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</si>
  <si>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</si>
  <si>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</si>
  <si>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</si>
  <si>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</si>
  <si>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</si>
  <si>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</si>
  <si>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</si>
  <si>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</si>
  <si>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</si>
  <si>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</si>
  <si>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</si>
  <si>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</si>
  <si>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</si>
  <si>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</si>
  <si>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</si>
  <si>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</si>
  <si>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</si>
  <si>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</si>
  <si>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</si>
  <si>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</si>
  <si>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</si>
  <si>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</si>
  <si>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</si>
  <si>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</si>
  <si>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</si>
  <si>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</si>
  <si>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</si>
  <si>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</si>
  <si>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</si>
  <si>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</si>
  <si>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</si>
  <si>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</si>
  <si>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</si>
  <si>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</si>
  <si>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</si>
  <si>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</si>
  <si>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</si>
  <si>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</si>
  <si>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</si>
  <si>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</si>
  <si>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</si>
  <si>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</si>
  <si>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</si>
  <si>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</si>
  <si>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</si>
  <si>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</si>
  <si>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</si>
  <si>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</si>
  <si>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</si>
  <si>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</si>
  <si>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</si>
  <si>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</si>
  <si>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</si>
  <si>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</si>
  <si>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</si>
  <si>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</si>
  <si>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</si>
  <si>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</si>
  <si>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</si>
  <si>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</si>
  <si>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</si>
  <si>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</si>
  <si>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</si>
  <si>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</si>
  <si>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</si>
  <si>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</si>
  <si>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</si>
  <si>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</si>
  <si>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</si>
  <si>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</si>
  <si>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</si>
  <si>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</si>
  <si>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</si>
  <si>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</si>
  <si>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</si>
  <si>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</si>
  <si>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</si>
  <si>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</si>
  <si>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</si>
  <si>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</si>
  <si>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</si>
  <si>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</si>
  <si>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</si>
  <si>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</si>
  <si>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</si>
  <si>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</si>
  <si>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</si>
  <si>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</si>
  <si>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</si>
  <si>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</si>
  <si>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</si>
  <si>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</si>
  <si>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</si>
  <si>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</si>
  <si>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</si>
  <si>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</si>
  <si>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</si>
  <si>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</si>
  <si>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</si>
  <si>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</si>
  <si>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</si>
  <si>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</si>
  <si>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</si>
  <si>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</si>
  <si>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</si>
  <si>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</si>
  <si>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</si>
  <si>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</si>
  <si>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</si>
  <si>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</si>
  <si>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</si>
  <si>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</si>
  <si>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</si>
  <si>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</si>
  <si>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</si>
  <si>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</si>
  <si>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</si>
  <si>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</si>
  <si>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</si>
  <si>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</si>
  <si>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</si>
  <si>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</si>
  <si>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</si>
  <si>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</si>
  <si>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</si>
  <si>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</si>
  <si>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</si>
  <si>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</si>
  <si>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</si>
  <si>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</si>
  <si>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</si>
  <si>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</si>
  <si>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</si>
  <si>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</si>
  <si>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</si>
  <si>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</si>
  <si>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</si>
  <si>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</si>
  <si>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</si>
  <si>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</si>
  <si>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</si>
  <si>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</si>
  <si>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</si>
  <si>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</si>
  <si>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</si>
  <si>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</si>
  <si>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</si>
  <si>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</si>
  <si>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</si>
  <si>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</si>
  <si>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</si>
  <si>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</si>
  <si>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</si>
  <si>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</si>
  <si>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</si>
  <si>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</si>
  <si>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</si>
  <si>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</si>
  <si>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</si>
  <si>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</si>
  <si>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</si>
  <si>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</si>
  <si>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</si>
  <si>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</si>
  <si>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</si>
  <si>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</si>
  <si>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</si>
  <si>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</si>
  <si>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</si>
  <si>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</si>
  <si>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</si>
  <si>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</si>
  <si>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</si>
  <si>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</si>
  <si>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</si>
  <si>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</si>
  <si>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</si>
  <si>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</si>
  <si>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</si>
  <si>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</si>
  <si>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</si>
  <si>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</si>
  <si>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</si>
  <si>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</si>
  <si>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</si>
  <si>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</si>
  <si>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</si>
  <si>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</si>
  <si>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</si>
  <si>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</si>
  <si>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</si>
  <si>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</si>
  <si>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</si>
  <si>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</si>
  <si>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</si>
  <si>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</si>
  <si>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</si>
  <si>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</si>
  <si>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</si>
  <si>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</si>
  <si>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</si>
  <si>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</si>
  <si>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</si>
  <si>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</si>
  <si>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</si>
  <si>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</si>
  <si>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</si>
  <si>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</si>
  <si>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</si>
  <si>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</si>
  <si>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</si>
  <si>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</si>
  <si>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</si>
  <si>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</si>
  <si>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</si>
  <si>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</si>
  <si>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</si>
  <si>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</si>
  <si>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</si>
  <si>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</si>
  <si>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</si>
  <si>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</si>
  <si>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</si>
  <si>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</si>
  <si>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</si>
  <si>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</si>
  <si>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</si>
  <si>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</si>
  <si>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</si>
  <si>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</si>
  <si>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</si>
  <si>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</si>
  <si>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</si>
  <si>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</si>
  <si>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</si>
  <si>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</si>
  <si>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</si>
  <si>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</si>
  <si>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</si>
  <si>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</si>
  <si>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</si>
  <si>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</si>
  <si>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</si>
  <si>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</si>
  <si>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</si>
  <si>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</si>
  <si>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</si>
  <si>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</si>
  <si>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</si>
  <si>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</si>
  <si>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</si>
  <si>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</si>
  <si>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</si>
  <si>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</si>
  <si>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</si>
  <si>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</si>
  <si>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</si>
  <si>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</si>
  <si>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</si>
  <si>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</si>
  <si>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</si>
  <si>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</si>
  <si>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</si>
  <si>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</si>
  <si>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</si>
  <si>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</si>
  <si>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</si>
  <si>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</si>
  <si>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</si>
  <si>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</si>
  <si>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</si>
  <si>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</si>
  <si>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</si>
  <si>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</si>
  <si>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</si>
  <si>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</si>
  <si>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</si>
  <si>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</si>
  <si>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</si>
  <si>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</si>
  <si>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</si>
  <si>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</si>
  <si>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</si>
  <si>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</si>
  <si>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</si>
  <si>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</si>
  <si>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</si>
  <si>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</si>
  <si>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</si>
  <si>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</si>
  <si>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</si>
  <si>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</si>
  <si>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</si>
  <si>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</si>
  <si>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</si>
  <si>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</si>
  <si>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</si>
  <si>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</si>
  <si>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</si>
  <si>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</si>
  <si>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</si>
  <si>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</si>
  <si>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</si>
  <si>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</si>
  <si>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</si>
  <si>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</si>
  <si>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</si>
  <si>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</si>
  <si>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</si>
  <si>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</si>
  <si>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</si>
  <si>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</si>
  <si>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</si>
  <si>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</si>
  <si>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</si>
  <si>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</si>
  <si>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</si>
  <si>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</si>
  <si>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</si>
  <si>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</si>
  <si>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</si>
  <si>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</si>
  <si>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</si>
  <si>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</si>
  <si>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</si>
  <si>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</si>
  <si>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</si>
  <si>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</si>
  <si>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</si>
  <si>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</si>
  <si>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</si>
  <si>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</si>
  <si>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</si>
  <si>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</si>
  <si>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</si>
  <si>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</si>
  <si>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</si>
  <si>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</si>
  <si>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</si>
  <si>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</si>
  <si>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</si>
  <si>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</si>
  <si>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</si>
  <si>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</si>
  <si>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</si>
  <si>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</si>
  <si>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</si>
  <si>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</si>
  <si>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</si>
  <si>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</si>
  <si>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</si>
  <si>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</si>
  <si>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</si>
  <si>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</si>
  <si>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</si>
  <si>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</si>
  <si>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</si>
  <si>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</si>
  <si>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</si>
  <si>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</si>
  <si>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</si>
  <si>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</si>
  <si>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</si>
  <si>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</si>
  <si>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</si>
  <si>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</si>
  <si>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</si>
  <si>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</si>
  <si>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</si>
  <si>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</si>
  <si>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</si>
  <si>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</si>
  <si>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</si>
  <si>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</si>
  <si>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</si>
  <si>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</si>
  <si>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</si>
  <si>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</si>
  <si>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</si>
  <si>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</si>
  <si>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</si>
  <si>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</si>
  <si>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</si>
  <si>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</si>
  <si>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</si>
  <si>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</si>
  <si>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</si>
  <si>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</si>
  <si>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</si>
  <si>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</si>
  <si>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</si>
  <si>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</si>
  <si>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</si>
  <si>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</si>
  <si>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</si>
  <si>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</si>
  <si>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</si>
  <si>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</si>
  <si>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</si>
  <si>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</si>
  <si>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</si>
  <si>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</si>
  <si>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</si>
  <si>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</si>
  <si>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</si>
  <si>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</si>
  <si>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</si>
  <si>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</si>
  <si>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</si>
  <si>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</si>
  <si>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</si>
  <si>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</si>
  <si>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</si>
  <si>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</si>
  <si>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</si>
  <si>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</si>
  <si>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</si>
  <si>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</si>
  <si>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</si>
  <si>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</si>
  <si>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</si>
  <si>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</si>
  <si>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</si>
  <si>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</si>
  <si>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</si>
  <si>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</si>
  <si>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</si>
  <si>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</si>
  <si>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</si>
  <si>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</si>
  <si>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</si>
  <si>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</si>
  <si>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</si>
  <si>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</si>
  <si>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</si>
  <si>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</si>
  <si>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</si>
  <si>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</si>
  <si>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</si>
  <si>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</si>
  <si>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</si>
  <si>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</si>
  <si>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</si>
  <si>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</si>
  <si>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</si>
  <si>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</si>
  <si>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</si>
  <si>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</si>
  <si>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</si>
  <si>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</si>
  <si>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</si>
  <si>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</si>
  <si>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</si>
  <si>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</si>
  <si>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</si>
  <si>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</si>
  <si>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</si>
  <si>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</si>
  <si>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</si>
  <si>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</si>
  <si>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</si>
  <si>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</si>
  <si>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</si>
  <si>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</si>
  <si>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</si>
  <si>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</si>
  <si>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</si>
  <si>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</si>
  <si>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</si>
  <si>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</si>
  <si>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</si>
  <si>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</si>
  <si>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</si>
  <si>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</si>
  <si>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</si>
  <si>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</si>
  <si>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</si>
  <si>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</si>
  <si>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</si>
  <si>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</si>
  <si>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</si>
  <si>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</si>
  <si>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</si>
  <si>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</si>
  <si>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</si>
  <si>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</si>
  <si>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</si>
  <si>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</si>
  <si>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</si>
  <si>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</si>
  <si>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</si>
  <si>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</si>
  <si>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</si>
  <si>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</si>
  <si>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</si>
  <si>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</si>
  <si>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</si>
  <si>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</si>
  <si>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</si>
  <si>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</si>
  <si>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</si>
  <si>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</si>
  <si>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</si>
  <si>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</si>
  <si>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</si>
  <si>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</si>
  <si>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</si>
  <si>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</si>
  <si>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</si>
  <si>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</si>
  <si>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</si>
  <si>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</si>
  <si>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</si>
  <si>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</si>
  <si>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</si>
  <si>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</si>
  <si>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</si>
  <si>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</si>
  <si>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</si>
  <si>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</si>
  <si>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</si>
  <si>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</si>
  <si>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</si>
  <si>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</si>
  <si>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</si>
  <si>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</si>
  <si>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</si>
  <si>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</si>
  <si>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</si>
  <si>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</si>
  <si>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</si>
  <si>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</si>
  <si>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</si>
  <si>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</si>
  <si>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</si>
  <si>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</si>
  <si>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</si>
  <si>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</si>
  <si>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</si>
  <si>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</si>
  <si>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</si>
  <si>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</si>
  <si>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</si>
  <si>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</si>
  <si>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</si>
  <si>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</si>
  <si>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</si>
  <si>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</si>
  <si>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</si>
  <si>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</si>
  <si>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</si>
  <si>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</si>
  <si>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</si>
  <si>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</si>
  <si>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</si>
  <si>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</si>
  <si>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</si>
  <si>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</si>
  <si>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</si>
  <si>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</si>
  <si>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</si>
  <si>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</si>
  <si>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</si>
  <si>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</si>
  <si>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</si>
  <si>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</si>
  <si>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</si>
  <si>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</si>
  <si>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</si>
  <si>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</si>
  <si>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</si>
  <si>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</si>
  <si>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</si>
  <si>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</si>
  <si>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</si>
  <si>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</si>
  <si>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</si>
  <si>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</si>
  <si>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</si>
  <si>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</si>
  <si>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</si>
  <si>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</si>
  <si>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</si>
  <si>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</si>
  <si>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</si>
  <si>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</si>
  <si>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</si>
  <si>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</si>
  <si>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</si>
  <si>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</si>
  <si>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</si>
  <si>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</si>
  <si>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</si>
  <si>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</si>
  <si>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</si>
  <si>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</si>
  <si>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</si>
  <si>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</si>
  <si>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</si>
  <si>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</si>
  <si>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</si>
  <si>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</si>
  <si>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</si>
  <si>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</si>
  <si>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</si>
  <si>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</si>
  <si>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</si>
  <si>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</si>
  <si>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</si>
  <si>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</si>
  <si>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</si>
  <si>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</si>
  <si>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</si>
  <si>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</si>
  <si>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</si>
  <si>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</si>
  <si>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</si>
  <si>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</si>
  <si>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</si>
  <si>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</si>
  <si>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</si>
  <si>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</si>
  <si>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</si>
  <si>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</si>
  <si>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</si>
  <si>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</si>
  <si>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</si>
  <si>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</si>
  <si>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</si>
  <si>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</si>
  <si>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</si>
  <si>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</si>
  <si>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</si>
  <si>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</si>
  <si>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</si>
  <si>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</si>
  <si>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</si>
  <si>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</si>
  <si>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</si>
  <si>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</si>
  <si>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</si>
  <si>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</si>
  <si>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</si>
  <si>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</si>
  <si>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</si>
  <si>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</si>
  <si>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</si>
  <si>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</si>
  <si>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</si>
  <si>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</si>
  <si>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</si>
  <si>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</si>
  <si>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</si>
  <si>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</si>
  <si>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</si>
  <si>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</si>
  <si>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</si>
  <si>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</si>
  <si>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</si>
  <si>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</si>
  <si>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</si>
  <si>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</si>
  <si>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</si>
  <si>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</si>
  <si>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</si>
  <si>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</si>
  <si>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</si>
  <si>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</si>
  <si>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</si>
  <si>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</si>
  <si>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</si>
  <si>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</si>
  <si>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</si>
  <si>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</si>
  <si>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</si>
  <si>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</si>
  <si>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</si>
  <si>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</si>
  <si>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</si>
  <si>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</si>
  <si>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</si>
  <si>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</si>
  <si>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</si>
  <si>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</si>
  <si>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</si>
  <si>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</si>
  <si>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</si>
  <si>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</si>
  <si>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</si>
  <si>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</si>
  <si>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</si>
  <si>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</si>
  <si>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</si>
  <si>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</si>
  <si>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</si>
  <si>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</si>
  <si>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</si>
  <si>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</si>
  <si>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</si>
  <si>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</si>
  <si>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</si>
  <si>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</si>
  <si>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</si>
  <si>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</si>
  <si>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</si>
  <si>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</si>
  <si>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</si>
  <si>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</si>
  <si>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</si>
  <si>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</si>
  <si>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</si>
  <si>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</si>
  <si>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</si>
  <si>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</si>
  <si>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</si>
  <si>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</si>
  <si>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</si>
  <si>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</si>
  <si>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</si>
  <si>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</si>
  <si>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</si>
  <si>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</si>
  <si>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</si>
  <si>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</si>
  <si>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</si>
  <si>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</si>
  <si>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</si>
  <si>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</si>
  <si>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</si>
  <si>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</si>
  <si>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</si>
  <si>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</si>
  <si>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</si>
  <si>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</si>
  <si>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</si>
  <si>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</si>
  <si>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</si>
  <si>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</si>
  <si>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</si>
  <si>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</si>
  <si>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</si>
  <si>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</si>
  <si>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</si>
  <si>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</si>
  <si>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</si>
  <si>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</si>
  <si>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</si>
  <si>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</si>
  <si>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</si>
  <si>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</si>
  <si>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</si>
  <si>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</si>
  <si>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</si>
  <si>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</si>
  <si>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</si>
  <si>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</si>
  <si>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</si>
  <si>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</si>
  <si>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</si>
  <si>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</si>
  <si>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</si>
  <si>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</si>
  <si>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</si>
  <si>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</si>
  <si>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</si>
  <si>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</si>
  <si>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</si>
  <si>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</si>
  <si>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</si>
  <si>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</si>
  <si>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</si>
  <si>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</si>
  <si>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</si>
  <si>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</si>
  <si>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</si>
  <si>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</si>
  <si>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</si>
  <si>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</si>
  <si>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</si>
  <si>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</si>
  <si>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</si>
  <si>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</si>
  <si>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</si>
  <si>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</si>
  <si>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</si>
  <si>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</si>
  <si>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</si>
  <si>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</si>
  <si>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</si>
  <si>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</si>
  <si>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</si>
  <si>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</si>
  <si>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</si>
  <si>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</si>
  <si>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</si>
  <si>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</si>
  <si>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</si>
  <si>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</si>
  <si>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</si>
  <si>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</si>
  <si>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</si>
  <si>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</si>
  <si>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</si>
  <si>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</si>
  <si>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</si>
  <si>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</si>
  <si>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</si>
  <si>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</si>
  <si>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</si>
  <si>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</si>
  <si>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</si>
  <si>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</si>
  <si>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</si>
  <si>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</si>
  <si>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</si>
  <si>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</si>
  <si>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</si>
  <si>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</si>
  <si>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</si>
  <si>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</si>
  <si>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</si>
  <si>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</si>
  <si>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</si>
  <si>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</si>
  <si>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</si>
  <si>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</si>
  <si>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</si>
  <si>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</si>
  <si>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</si>
  <si>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</si>
  <si>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</si>
  <si>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</si>
  <si>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</si>
  <si>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</si>
  <si>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</si>
  <si>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</si>
  <si>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</si>
  <si>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</si>
  <si>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</si>
  <si>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</si>
  <si>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</si>
  <si>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</si>
  <si>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</si>
  <si>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</si>
  <si>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</si>
  <si>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</si>
  <si>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</si>
  <si>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</si>
  <si>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</si>
  <si>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</si>
  <si>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</si>
  <si>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</si>
  <si>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</si>
  <si>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</si>
  <si>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</si>
  <si>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</si>
  <si>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</si>
  <si>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</si>
  <si>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</si>
  <si>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</si>
  <si>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</si>
  <si>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</si>
  <si>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</si>
  <si>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</si>
  <si>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</si>
  <si>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</si>
  <si>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</si>
  <si>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</si>
  <si>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</si>
  <si>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</si>
  <si>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</si>
  <si>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</si>
  <si>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</si>
  <si>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</si>
  <si>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</si>
  <si>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</si>
  <si>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</si>
  <si>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</si>
  <si>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</si>
  <si>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</si>
  <si>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</si>
  <si>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</si>
  <si>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</si>
  <si>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</si>
  <si>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</si>
  <si>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</si>
  <si>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</si>
  <si>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</si>
  <si>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</si>
  <si>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</si>
  <si>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</si>
  <si>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</si>
  <si>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</si>
  <si>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</si>
  <si>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</si>
  <si>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</si>
  <si>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</si>
  <si>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</si>
  <si>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</si>
  <si>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</si>
  <si>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</si>
  <si>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</si>
  <si>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</si>
  <si>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</si>
  <si>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</si>
  <si>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</si>
  <si>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</si>
  <si>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</si>
  <si>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</si>
  <si>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</si>
  <si>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</si>
  <si>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</si>
  <si>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</si>
  <si>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</si>
  <si>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</si>
  <si>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</si>
  <si>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</si>
  <si>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</si>
  <si>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</si>
  <si>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</si>
  <si>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</si>
  <si>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</si>
  <si>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</si>
  <si>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</si>
  <si>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</si>
  <si>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</si>
  <si>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</si>
  <si>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</si>
  <si>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</si>
  <si>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</si>
  <si>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</si>
  <si>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</si>
  <si>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</si>
  <si>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</si>
  <si>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</si>
  <si>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</si>
  <si>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</si>
  <si>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</si>
  <si>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</si>
  <si>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</si>
  <si>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</si>
  <si>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</si>
  <si>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</si>
  <si>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</si>
  <si>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</si>
  <si>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</si>
  <si>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</si>
  <si>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</si>
  <si>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</si>
  <si>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</si>
  <si>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</si>
  <si>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</si>
  <si>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</si>
  <si>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</si>
  <si>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</si>
  <si>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</si>
  <si>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</si>
  <si>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</si>
  <si>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</si>
  <si>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</si>
  <si>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</si>
  <si>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</si>
  <si>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</si>
  <si>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</si>
  <si>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</si>
  <si>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</si>
  <si>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</si>
  <si>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</si>
  <si>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</si>
  <si>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</si>
  <si>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</si>
  <si>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</si>
  <si>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</si>
  <si>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</si>
  <si>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</si>
  <si>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</si>
  <si>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</si>
  <si>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</si>
  <si>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</si>
  <si>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</si>
  <si>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</si>
  <si>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</si>
  <si>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</si>
  <si>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</si>
  <si>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</si>
  <si>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</si>
  <si>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</si>
  <si>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</si>
  <si>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</si>
  <si>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</si>
  <si>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</si>
  <si>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</si>
  <si>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</si>
  <si>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</si>
  <si>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</si>
  <si>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</si>
  <si>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</si>
  <si>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</si>
  <si>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</si>
  <si>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</si>
  <si>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</si>
  <si>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</si>
  <si>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</si>
  <si>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</si>
  <si>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</si>
  <si>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</si>
  <si>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</si>
  <si>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</si>
  <si>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</si>
  <si>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</si>
  <si>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</si>
  <si>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</si>
  <si>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</si>
  <si>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</si>
  <si>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</si>
  <si>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</si>
  <si>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</si>
  <si>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</si>
  <si>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</si>
  <si>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</si>
  <si>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</si>
  <si>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</si>
  <si>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</si>
  <si>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</si>
  <si>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</si>
  <si>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</si>
  <si>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</si>
  <si>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</si>
  <si>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</si>
  <si>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</si>
  <si>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</si>
  <si>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</si>
  <si>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</si>
  <si>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</si>
  <si>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</si>
  <si>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</si>
  <si>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</si>
  <si>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</si>
  <si>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</si>
  <si>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</si>
  <si>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</si>
  <si>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</si>
  <si>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</si>
  <si>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</si>
  <si>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</si>
  <si>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</si>
  <si>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</si>
  <si>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</si>
  <si>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</si>
  <si>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</si>
  <si>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</si>
  <si>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</si>
  <si>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</si>
  <si>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</si>
  <si>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</si>
  <si>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</si>
  <si>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</si>
  <si>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</si>
  <si>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</si>
  <si>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</si>
  <si>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</si>
  <si>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</si>
  <si>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</si>
  <si>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</si>
  <si>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</si>
  <si>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</si>
  <si>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</si>
  <si>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</si>
  <si>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</si>
  <si>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</si>
  <si>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</si>
  <si>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</si>
  <si>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</si>
  <si>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</si>
  <si>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</si>
  <si>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</si>
  <si>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</si>
  <si>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</si>
  <si>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</si>
  <si>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</si>
  <si>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</si>
  <si>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</si>
  <si>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</si>
  <si>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</si>
  <si>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</si>
  <si>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</si>
  <si>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</si>
  <si>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</si>
  <si>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</si>
  <si>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</si>
  <si>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</si>
  <si>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</si>
  <si>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</si>
  <si>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</si>
  <si>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</si>
  <si>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</si>
  <si>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</si>
  <si>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</si>
  <si>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</si>
  <si>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</si>
  <si>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</si>
  <si>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</si>
  <si>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</si>
  <si>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</si>
  <si>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</si>
  <si>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</si>
  <si>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</si>
  <si>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</si>
  <si>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</si>
  <si>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</si>
  <si>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</si>
  <si>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</si>
  <si>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</si>
  <si>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</si>
  <si>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</si>
  <si>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</si>
  <si>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</si>
  <si>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</si>
  <si>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</si>
  <si>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</si>
  <si>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</si>
  <si>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</si>
  <si>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</si>
  <si>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</si>
  <si>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</si>
  <si>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</si>
  <si>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</si>
  <si>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</si>
  <si>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</si>
  <si>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</si>
  <si>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</si>
  <si>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</si>
  <si>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</si>
  <si>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</si>
  <si>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</si>
  <si>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</si>
  <si>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</si>
  <si>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</si>
  <si>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</si>
  <si>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</si>
  <si>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</si>
  <si>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</si>
  <si>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</si>
  <si>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</si>
  <si>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</si>
  <si>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</si>
  <si>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</si>
  <si>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</si>
  <si>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</si>
  <si>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</si>
  <si>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</si>
  <si>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</si>
  <si>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</si>
  <si>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</si>
  <si>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</si>
  <si>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</si>
  <si>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</si>
  <si>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</si>
  <si>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</si>
  <si>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</si>
  <si>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</si>
  <si>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</si>
  <si>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</si>
  <si>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</si>
  <si>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</si>
  <si>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</si>
  <si>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</si>
  <si>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</si>
  <si>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</si>
  <si>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</si>
  <si>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</si>
  <si>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</si>
  <si>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</si>
  <si>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</si>
  <si>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</si>
  <si>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</si>
  <si>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</si>
  <si>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</si>
  <si>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</si>
  <si>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</si>
  <si>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</si>
  <si>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</si>
  <si>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</si>
  <si>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</si>
  <si>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</si>
  <si>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</si>
  <si>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</si>
  <si>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</si>
  <si>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</si>
  <si>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</si>
  <si>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</si>
  <si>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</si>
  <si>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</si>
  <si>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</si>
  <si>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</si>
  <si>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</si>
  <si>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</si>
  <si>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</si>
  <si>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</si>
  <si>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</si>
  <si>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</si>
  <si>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</si>
  <si>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</si>
  <si>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</si>
  <si>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</si>
  <si>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</si>
  <si>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</si>
  <si>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</si>
  <si>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</si>
  <si>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</si>
  <si>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</si>
  <si>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</si>
  <si>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</si>
  <si>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</si>
  <si>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</si>
  <si>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</si>
  <si>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</si>
  <si>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</si>
  <si>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</si>
  <si>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</si>
  <si>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</si>
  <si>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</si>
  <si>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</si>
  <si>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</si>
  <si>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</si>
  <si>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</si>
  <si>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</si>
  <si>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</si>
  <si>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</si>
  <si>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</si>
  <si>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</si>
  <si>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</si>
  <si>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</si>
  <si>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</si>
  <si>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</si>
  <si>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</si>
  <si>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</si>
  <si>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</si>
  <si>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</si>
  <si>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</si>
  <si>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</si>
  <si>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</si>
  <si>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</si>
  <si>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</si>
  <si>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</si>
  <si>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</si>
  <si>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</si>
  <si>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</si>
  <si>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</si>
  <si>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</si>
  <si>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</si>
  <si>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</si>
  <si>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</si>
  <si>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</si>
  <si>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</si>
  <si>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</si>
  <si>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</si>
  <si>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</si>
  <si>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</si>
  <si>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</si>
  <si>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</si>
  <si>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</si>
  <si>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</si>
  <si>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</si>
  <si>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</si>
  <si>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</si>
  <si>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</si>
  <si>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</si>
  <si>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</si>
  <si>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</si>
  <si>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</si>
  <si>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</si>
  <si>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</si>
  <si>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</si>
  <si>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</si>
  <si>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</si>
  <si>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</si>
  <si>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</si>
  <si>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</si>
  <si>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</si>
  <si>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</si>
  <si>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</si>
  <si>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</si>
  <si>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</si>
  <si>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</si>
  <si>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</si>
  <si>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</si>
  <si>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</si>
  <si>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</si>
  <si>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</si>
  <si>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</si>
  <si>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</si>
  <si>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</si>
  <si>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</si>
  <si>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</si>
  <si>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</si>
  <si>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</si>
  <si>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</si>
  <si>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</si>
  <si>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</si>
  <si>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</si>
  <si>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</si>
  <si>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</si>
  <si>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</si>
  <si>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</si>
  <si>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</si>
  <si>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</si>
  <si>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</si>
  <si>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</si>
  <si>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</si>
  <si>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</si>
  <si>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</si>
  <si>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</si>
  <si>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</si>
  <si>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</si>
  <si>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</si>
  <si>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</si>
  <si>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</si>
  <si>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</si>
  <si>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</si>
  <si>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</si>
  <si>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</si>
  <si>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</si>
  <si>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</si>
  <si>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</si>
  <si>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</si>
  <si>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</si>
  <si>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</si>
  <si>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</si>
  <si>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</si>
  <si>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</si>
  <si>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</si>
  <si>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</si>
  <si>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</si>
  <si>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</si>
  <si>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</si>
  <si>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</si>
  <si>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</si>
  <si>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</si>
  <si>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</si>
  <si>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</si>
  <si>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</si>
  <si>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</si>
  <si>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</si>
  <si>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</si>
  <si>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</si>
  <si>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</si>
  <si>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</si>
  <si>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</si>
  <si>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</si>
  <si>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</si>
  <si>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</si>
  <si>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</si>
  <si>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</si>
  <si>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</si>
  <si>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</si>
  <si>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</si>
  <si>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</si>
  <si>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</si>
  <si>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</si>
  <si>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</si>
  <si>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</si>
  <si>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</si>
  <si>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</si>
  <si>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</si>
  <si>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</si>
  <si>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</si>
  <si>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</si>
  <si>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</si>
  <si>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</si>
  <si>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</si>
  <si>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</si>
  <si>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</si>
  <si>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</si>
  <si>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</si>
  <si>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</si>
  <si>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</si>
  <si>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</si>
  <si>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</si>
  <si>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</si>
  <si>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</si>
  <si>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</si>
  <si>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</si>
  <si>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</si>
  <si>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</si>
  <si>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</si>
  <si>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</si>
  <si>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</si>
  <si>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</si>
  <si>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</si>
  <si>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</si>
  <si>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</si>
  <si>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</si>
  <si>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</si>
  <si>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</si>
  <si>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</si>
  <si>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</si>
  <si>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</si>
  <si>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</si>
  <si>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</si>
  <si>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</si>
  <si>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</si>
  <si>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</si>
  <si>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</si>
  <si>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</si>
  <si>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</si>
  <si>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</si>
  <si>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</si>
  <si>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</si>
  <si>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</si>
  <si>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</si>
  <si>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</si>
  <si>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</si>
  <si>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</si>
  <si>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</si>
  <si>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</si>
  <si>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</si>
  <si>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</si>
  <si>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</si>
  <si>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</si>
  <si>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</si>
  <si>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</si>
  <si>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</si>
  <si>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</si>
  <si>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</si>
  <si>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</si>
  <si>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</si>
  <si>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</si>
  <si>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</si>
  <si>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</si>
  <si>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</si>
  <si>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</si>
  <si>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</si>
  <si>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</si>
  <si>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</si>
  <si>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</si>
  <si>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</si>
  <si>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</si>
  <si>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</si>
  <si>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</si>
  <si>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</si>
  <si>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</si>
  <si>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</si>
  <si>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</si>
  <si>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</si>
  <si>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</si>
  <si>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</si>
  <si>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</si>
  <si>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</si>
  <si>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</si>
  <si>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</si>
  <si>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</si>
  <si>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</si>
  <si>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</si>
  <si>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</si>
  <si>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</si>
  <si>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</si>
  <si>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</si>
  <si>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</si>
  <si>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</si>
  <si>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</si>
  <si>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</si>
  <si>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</si>
  <si>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</si>
  <si>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</si>
  <si>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</si>
  <si>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</si>
  <si>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</si>
  <si>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</si>
  <si>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</si>
  <si>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</si>
  <si>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</si>
  <si>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</si>
  <si>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</si>
  <si>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</si>
  <si>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</si>
  <si>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</si>
  <si>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</si>
  <si>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</si>
  <si>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</si>
  <si>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</si>
  <si>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</si>
  <si>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</si>
  <si>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</si>
  <si>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</si>
  <si>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</si>
  <si>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</si>
  <si>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</si>
  <si>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</si>
  <si>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</si>
  <si>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</si>
  <si>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</si>
  <si>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</si>
  <si>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</si>
  <si>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</si>
  <si>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</si>
  <si>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</si>
  <si>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</si>
  <si>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</si>
  <si>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</si>
  <si>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</si>
  <si>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</si>
  <si>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</si>
  <si>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</si>
  <si>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</si>
  <si>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</si>
  <si>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</si>
  <si>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</si>
  <si>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</si>
  <si>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</si>
  <si>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</si>
  <si>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</si>
  <si>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</si>
  <si>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</si>
  <si>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</si>
  <si>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</si>
  <si>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</si>
  <si>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</si>
  <si>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</si>
  <si>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</si>
  <si>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</si>
  <si>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</si>
  <si>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</si>
  <si>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</si>
  <si>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</si>
  <si>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</si>
  <si>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</si>
  <si>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</si>
  <si>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</si>
  <si>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</si>
  <si>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</si>
  <si>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</si>
  <si>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</si>
  <si>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</si>
  <si>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</si>
  <si>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</si>
  <si>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</si>
  <si>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</si>
  <si>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</si>
  <si>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</si>
  <si>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</si>
  <si>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</si>
  <si>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</si>
  <si>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</si>
  <si>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</si>
  <si>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</si>
  <si>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</si>
  <si>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</si>
  <si>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</si>
  <si>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</si>
  <si>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</si>
  <si>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</si>
  <si>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</si>
  <si>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</si>
  <si>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</si>
  <si>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</si>
  <si>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</si>
  <si>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</si>
  <si>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</si>
  <si>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</si>
  <si>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</si>
  <si>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</si>
  <si>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</si>
  <si>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</si>
  <si>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</si>
  <si>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</si>
  <si>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</si>
  <si>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</si>
  <si>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</si>
  <si>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</si>
  <si>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</si>
  <si>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</si>
  <si>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</si>
  <si>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</si>
  <si>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</si>
  <si>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</si>
  <si>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</si>
  <si>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</si>
  <si>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</si>
  <si>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</si>
  <si>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</si>
  <si>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</si>
  <si>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</si>
  <si>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</si>
  <si>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</si>
  <si>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</si>
  <si>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</si>
  <si>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</si>
  <si>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</si>
  <si>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</si>
  <si>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</si>
  <si>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</si>
  <si>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</si>
  <si>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</si>
  <si>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</si>
  <si>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</si>
  <si>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</si>
  <si>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</si>
  <si>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</si>
  <si>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</si>
  <si>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</si>
  <si>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</si>
  <si>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</si>
  <si>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</si>
  <si>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</si>
  <si>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</si>
  <si>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</si>
  <si>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</si>
  <si>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</si>
  <si>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</si>
  <si>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</si>
  <si>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</si>
  <si>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</si>
  <si>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</si>
  <si>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</si>
  <si>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</si>
  <si>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</si>
  <si>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</si>
  <si>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</si>
  <si>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</si>
  <si>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</si>
  <si>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</si>
  <si>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</si>
  <si>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</si>
  <si>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</si>
  <si>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</si>
  <si>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</si>
  <si>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</si>
  <si>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</si>
  <si>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</si>
  <si>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</si>
  <si>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</si>
  <si>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</si>
  <si>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</si>
  <si>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</si>
  <si>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</si>
  <si>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</si>
  <si>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</si>
  <si>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</si>
  <si>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</si>
  <si>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</si>
  <si>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</si>
  <si>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</si>
  <si>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</si>
  <si>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</si>
  <si>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</si>
  <si>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</si>
  <si>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</si>
  <si>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</si>
  <si>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</si>
  <si>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</si>
  <si>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</si>
  <si>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</si>
  <si>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</si>
  <si>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</si>
  <si>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</si>
  <si>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</si>
  <si>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</si>
  <si>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</si>
  <si>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</si>
  <si>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</si>
  <si>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</si>
  <si>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</si>
  <si>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</si>
  <si>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</si>
  <si>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</si>
  <si>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</si>
  <si>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</si>
  <si>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</si>
  <si>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</si>
  <si>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</si>
  <si>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</si>
  <si>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</si>
  <si>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</si>
  <si>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</si>
  <si>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</si>
  <si>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</si>
  <si>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</si>
  <si>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</si>
  <si>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</si>
  <si>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</si>
  <si>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</si>
  <si>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</si>
  <si>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</si>
  <si>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</si>
  <si>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</si>
  <si>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</si>
  <si>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</si>
  <si>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</si>
  <si>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</si>
  <si>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</si>
  <si>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</si>
  <si>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</si>
  <si>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</si>
  <si>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</si>
  <si>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</si>
  <si>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</si>
  <si>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</si>
  <si>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</si>
  <si>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</si>
  <si>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</si>
  <si>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</si>
  <si>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</si>
  <si>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</si>
  <si>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</si>
  <si>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</si>
  <si>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</si>
  <si>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</si>
  <si>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</si>
  <si>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</si>
  <si>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</si>
  <si>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</si>
  <si>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</si>
  <si>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</si>
  <si>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</si>
  <si>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</si>
  <si>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</si>
  <si>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</si>
  <si>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</si>
  <si>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</si>
  <si>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</si>
  <si>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</si>
  <si>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</si>
  <si>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</si>
  <si>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</si>
  <si>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</si>
  <si>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</si>
  <si>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</si>
  <si>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</si>
  <si>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</si>
  <si>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</si>
  <si>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</si>
  <si>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</si>
  <si>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</si>
  <si>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</si>
  <si>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</si>
  <si>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</si>
  <si>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</si>
  <si>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</si>
  <si>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</si>
  <si>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</si>
  <si>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</si>
  <si>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</si>
  <si>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</si>
  <si>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</si>
  <si>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</si>
  <si>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</si>
  <si>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</si>
  <si>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</si>
  <si>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</si>
  <si>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</si>
  <si>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</si>
  <si>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</si>
  <si>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</si>
  <si>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</si>
  <si>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</si>
  <si>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</si>
  <si>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</si>
  <si>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</si>
  <si>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</si>
  <si>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</si>
  <si>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</si>
  <si>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</si>
  <si>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</si>
  <si>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</si>
  <si>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</si>
  <si>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</si>
  <si>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</si>
  <si>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</si>
  <si>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</si>
  <si>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</si>
  <si>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</si>
  <si>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</si>
  <si>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</si>
  <si>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</si>
  <si>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</si>
  <si>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</si>
  <si>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</si>
  <si>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</si>
  <si>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</si>
  <si>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</si>
  <si>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</si>
  <si>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</si>
  <si>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</si>
  <si>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</si>
  <si>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</si>
  <si>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</si>
  <si>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</si>
  <si>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</si>
  <si>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</si>
  <si>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</si>
  <si>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</si>
  <si>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</si>
  <si>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</si>
  <si>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</si>
  <si>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</si>
  <si>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</si>
  <si>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</si>
  <si>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</si>
  <si>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</si>
  <si>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</si>
  <si>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</si>
  <si>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</si>
  <si>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</si>
  <si>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</si>
  <si>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</si>
  <si>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</si>
  <si>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</si>
  <si>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</si>
  <si>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</si>
  <si>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</si>
  <si>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</si>
  <si>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</si>
  <si>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</si>
  <si>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</si>
  <si>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</si>
  <si>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</si>
  <si>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</si>
  <si>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</si>
  <si>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</si>
  <si>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</si>
  <si>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</si>
  <si>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</si>
  <si>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</si>
  <si>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</si>
  <si>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</si>
  <si>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</si>
  <si>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</si>
  <si>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</si>
  <si>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</si>
  <si>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</si>
  <si>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</si>
  <si>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</si>
  <si>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</si>
  <si>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</si>
  <si>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</si>
  <si>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</si>
  <si>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</si>
  <si>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</si>
  <si>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</si>
  <si>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</si>
  <si>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</si>
  <si>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</si>
  <si>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</si>
  <si>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</si>
  <si>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</si>
  <si>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</si>
  <si>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</si>
  <si>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</si>
  <si>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</si>
  <si>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</si>
  <si>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</si>
  <si>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</si>
  <si>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</si>
  <si>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</si>
  <si>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</si>
  <si>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</si>
  <si>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</si>
  <si>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</si>
  <si>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</si>
  <si>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</si>
  <si>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</si>
  <si>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</si>
  <si>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</si>
  <si>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</si>
  <si>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</si>
  <si>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</si>
  <si>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</si>
  <si>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</si>
  <si>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</si>
  <si>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</si>
  <si>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</si>
  <si>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</si>
  <si>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</si>
  <si>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</si>
  <si>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</si>
  <si>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</si>
  <si>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</si>
  <si>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</si>
  <si>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</si>
  <si>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</si>
  <si>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</si>
  <si>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</si>
  <si>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</si>
  <si>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</si>
  <si>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</si>
  <si>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</si>
  <si>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</si>
  <si>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</si>
  <si>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</si>
  <si>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</si>
  <si>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</si>
  <si>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</si>
  <si>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</si>
  <si>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</si>
  <si>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</si>
  <si>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</si>
  <si>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</si>
  <si>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</si>
  <si>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</si>
  <si>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</si>
  <si>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</si>
  <si>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</si>
  <si>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</si>
  <si>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</si>
  <si>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</si>
  <si>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</si>
  <si>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</si>
  <si>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</si>
  <si>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</si>
  <si>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</si>
  <si>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</si>
  <si>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</si>
  <si>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</si>
  <si>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</si>
  <si>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</si>
  <si>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</si>
  <si>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</si>
  <si>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</si>
  <si>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</si>
  <si>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</si>
  <si>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</si>
  <si>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</si>
  <si>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</si>
  <si>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</si>
  <si>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</si>
  <si>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</si>
  <si>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</si>
  <si>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</si>
  <si>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</si>
  <si>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</si>
  <si>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</si>
  <si>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</si>
  <si>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</si>
  <si>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</si>
  <si>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</si>
  <si>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</si>
  <si>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</si>
  <si>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</si>
  <si>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</si>
  <si>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</si>
  <si>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</si>
  <si>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</si>
  <si>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</si>
  <si>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</si>
  <si>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</si>
  <si>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</si>
  <si>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</si>
  <si>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</si>
  <si>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</si>
  <si>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</si>
  <si>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</si>
  <si>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</si>
  <si>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</si>
  <si>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</si>
  <si>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</si>
  <si>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</si>
  <si>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</si>
  <si>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</si>
  <si>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</si>
  <si>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</si>
  <si>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</si>
  <si>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</si>
  <si>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</si>
  <si>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</si>
  <si>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</si>
  <si>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</si>
  <si>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</si>
  <si>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</si>
  <si>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</si>
  <si>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</si>
  <si>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</si>
  <si>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</si>
  <si>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</si>
  <si>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</si>
  <si>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</si>
  <si>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</si>
  <si>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</si>
  <si>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</si>
  <si>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</si>
  <si>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</si>
  <si>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</si>
  <si>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</si>
  <si>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</si>
  <si>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</si>
  <si>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</si>
  <si>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</si>
  <si>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</si>
  <si>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</si>
  <si>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</si>
  <si>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</si>
  <si>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</si>
  <si>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</si>
  <si>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</si>
  <si>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</si>
  <si>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</si>
  <si>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</si>
  <si>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</si>
  <si>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</si>
  <si>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</si>
  <si>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</si>
  <si>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</si>
  <si>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</si>
  <si>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</si>
  <si>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</si>
  <si>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</si>
  <si>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</si>
  <si>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</si>
  <si>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</si>
  <si>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</si>
  <si>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</si>
  <si>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</si>
  <si>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</si>
  <si>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</si>
  <si>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</si>
  <si>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</si>
  <si>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</si>
  <si>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</si>
  <si>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</si>
  <si>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</si>
  <si>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</si>
  <si>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</si>
  <si>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</si>
  <si>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</si>
  <si>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</si>
  <si>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</si>
  <si>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</si>
  <si>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</si>
  <si>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</si>
  <si>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</si>
  <si>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</si>
  <si>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</si>
  <si>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</si>
  <si>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</si>
  <si>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</si>
  <si>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</si>
  <si>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</si>
  <si>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</si>
  <si>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</si>
  <si>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</si>
  <si>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</si>
  <si>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</si>
  <si>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</si>
  <si>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</si>
  <si>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</si>
  <si>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</si>
  <si>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</si>
  <si>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</si>
  <si>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</si>
  <si>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</si>
  <si>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</si>
  <si>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</si>
  <si>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</si>
  <si>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</si>
  <si>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</si>
  <si>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</si>
  <si>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</si>
  <si>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</si>
  <si>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</si>
  <si>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</si>
  <si>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</si>
  <si>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</si>
  <si>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</si>
  <si>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</si>
  <si>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</si>
  <si>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</si>
  <si>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</si>
  <si>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</si>
  <si>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</si>
  <si>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</si>
  <si>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</si>
  <si>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</si>
  <si>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</si>
  <si>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</si>
  <si>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</si>
  <si>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</si>
  <si>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</si>
  <si>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</si>
  <si>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</si>
  <si>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</si>
  <si>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</si>
  <si>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</si>
  <si>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</si>
  <si>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</si>
  <si>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</si>
  <si>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</si>
  <si>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</si>
  <si>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</si>
  <si>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</si>
  <si>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</si>
  <si>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</si>
  <si>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</si>
  <si>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</si>
  <si>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</si>
  <si>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</si>
  <si>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</si>
  <si>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</si>
  <si>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</si>
  <si>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</si>
  <si>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</si>
  <si>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</si>
  <si>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</si>
  <si>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</si>
  <si>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</si>
  <si>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</si>
  <si>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</si>
  <si>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</si>
  <si>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</si>
  <si>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</si>
  <si>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</si>
  <si>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</si>
  <si>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</si>
  <si>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</si>
  <si>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</si>
  <si>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</si>
  <si>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</si>
  <si>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</si>
  <si>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</si>
  <si>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</si>
  <si>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</si>
  <si>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</si>
  <si>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</si>
  <si>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</si>
  <si>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</si>
  <si>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</si>
  <si>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</si>
  <si>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</si>
  <si>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</si>
  <si>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</si>
  <si>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</si>
  <si>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</si>
  <si>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</si>
  <si>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</si>
  <si>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</si>
  <si>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</si>
  <si>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</si>
  <si>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</si>
  <si>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</si>
  <si>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</si>
  <si>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</si>
  <si>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</si>
  <si>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</si>
  <si>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</si>
  <si>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</si>
  <si>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</si>
  <si>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</si>
  <si>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</si>
  <si>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</si>
  <si>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</si>
  <si>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</si>
  <si>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</si>
  <si>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</si>
  <si>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</si>
  <si>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</si>
  <si>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</si>
  <si>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</si>
  <si>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</si>
  <si>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</si>
  <si>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</si>
  <si>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</si>
  <si>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</si>
  <si>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</si>
  <si>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</si>
  <si>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</si>
  <si>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</si>
  <si>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</si>
  <si>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</si>
  <si>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</si>
  <si>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</si>
  <si>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</si>
  <si>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</si>
  <si>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</si>
  <si>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</si>
  <si>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</si>
  <si>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</si>
  <si>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</si>
  <si>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</si>
  <si>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</si>
  <si>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</si>
  <si>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</si>
  <si>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</si>
  <si>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</si>
  <si>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</si>
  <si>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</si>
  <si>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</si>
  <si>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</si>
  <si>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</si>
  <si>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</si>
  <si>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</si>
  <si>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</si>
  <si>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</si>
  <si>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</si>
  <si>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</si>
  <si>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</si>
  <si>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</si>
  <si>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</si>
  <si>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</si>
  <si>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</si>
  <si>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</si>
  <si>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</si>
  <si>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</si>
  <si>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</si>
  <si>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</si>
  <si>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</si>
  <si>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</si>
  <si>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</si>
  <si>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</si>
  <si>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</si>
  <si>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</si>
  <si>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</si>
  <si>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</si>
  <si>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</si>
  <si>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</si>
  <si>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</si>
  <si>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</si>
  <si>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</si>
  <si>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</si>
  <si>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</si>
  <si>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</si>
  <si>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</si>
  <si>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</si>
  <si>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</si>
  <si>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</si>
  <si>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</si>
  <si>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</si>
  <si>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</si>
  <si>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</si>
  <si>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</si>
  <si>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</si>
  <si>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</si>
  <si>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</si>
  <si>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</si>
  <si>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</si>
  <si>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</si>
  <si>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</si>
  <si>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</si>
  <si>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</si>
  <si>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</si>
  <si>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</si>
  <si>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</si>
  <si>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</si>
  <si>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</si>
  <si>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</si>
  <si>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</si>
  <si>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</si>
  <si>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</si>
  <si>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</si>
  <si>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</si>
  <si>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</si>
  <si>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</si>
  <si>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</si>
  <si>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</si>
  <si>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</si>
  <si>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</si>
  <si>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</si>
  <si>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</si>
  <si>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</si>
  <si>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</si>
  <si>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</si>
  <si>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</si>
  <si>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</si>
  <si>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</si>
  <si>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</si>
  <si>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</si>
  <si>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</si>
  <si>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</si>
  <si>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</si>
  <si>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</si>
  <si>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</si>
  <si>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</si>
  <si>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</si>
  <si>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</si>
  <si>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</si>
  <si>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</si>
  <si>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</si>
  <si>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</si>
  <si>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</si>
  <si>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</si>
  <si>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</si>
  <si>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</si>
  <si>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</si>
  <si>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</si>
  <si>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</si>
  <si>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</si>
  <si>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</si>
  <si>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</si>
  <si>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</si>
  <si>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</si>
  <si>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</si>
  <si>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</si>
  <si>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</si>
  <si>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</si>
  <si>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</si>
  <si>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</si>
  <si>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</si>
  <si>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</si>
  <si>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</si>
  <si>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</si>
  <si>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</si>
  <si>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</si>
  <si>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</si>
  <si>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</si>
  <si>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</si>
  <si>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</si>
  <si>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</si>
  <si>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</si>
  <si>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</si>
  <si>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</si>
  <si>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</si>
  <si>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</si>
  <si>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</si>
  <si>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</si>
  <si>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</si>
  <si>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</si>
  <si>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</si>
  <si>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</si>
  <si>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</si>
  <si>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</si>
  <si>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</si>
  <si>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</si>
  <si>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</si>
  <si>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</si>
  <si>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</si>
  <si>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</si>
  <si>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</si>
  <si>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</si>
  <si>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</si>
  <si>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</si>
  <si>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</si>
  <si>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</si>
  <si>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</si>
  <si>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</si>
  <si>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</si>
  <si>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</si>
  <si>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</si>
  <si>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</si>
  <si>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</si>
  <si>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</si>
  <si>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</si>
  <si>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</si>
  <si>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</si>
  <si>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</si>
  <si>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</si>
  <si>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</si>
  <si>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</si>
  <si>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</si>
  <si>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</si>
  <si>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</si>
  <si>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</si>
  <si>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</si>
  <si>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</si>
  <si>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</si>
  <si>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</si>
  <si>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</si>
  <si>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</si>
  <si>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</si>
  <si>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</si>
  <si>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</si>
  <si>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</si>
  <si>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</si>
  <si>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</si>
  <si>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</si>
  <si>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</si>
  <si>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</si>
  <si>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</si>
  <si>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</si>
  <si>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</si>
  <si>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</si>
  <si>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</si>
  <si>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</si>
  <si>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</si>
  <si>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</si>
  <si>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</si>
  <si>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</si>
  <si>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</si>
  <si>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</si>
  <si>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</si>
  <si>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</si>
  <si>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</si>
  <si>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</si>
  <si>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</si>
  <si>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</si>
  <si>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</si>
  <si>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</si>
  <si>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</si>
  <si>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</si>
  <si>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</si>
  <si>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</si>
  <si>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</si>
  <si>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</si>
  <si>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</si>
  <si>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</si>
  <si>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</si>
  <si>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</si>
  <si>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</si>
  <si>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</si>
  <si>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</si>
  <si>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</si>
  <si>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</si>
  <si>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</si>
  <si>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</si>
  <si>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</si>
  <si>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</si>
  <si>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</si>
  <si>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</si>
  <si>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</si>
  <si>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</si>
  <si>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</si>
  <si>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</si>
  <si>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</si>
  <si>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</si>
  <si>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</si>
  <si>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</si>
  <si>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</si>
  <si>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</si>
  <si>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</si>
  <si>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</si>
  <si>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</si>
  <si>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</si>
  <si>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</si>
  <si>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</si>
  <si>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</si>
  <si>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</si>
  <si>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</si>
  <si>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</si>
  <si>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</si>
  <si>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</si>
  <si>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</si>
  <si>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</si>
  <si>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</si>
  <si>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</si>
  <si>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</si>
  <si>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</si>
  <si>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</si>
  <si>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</si>
  <si>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</si>
  <si>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</si>
  <si>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</si>
  <si>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</si>
  <si>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</si>
  <si>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</si>
  <si>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</si>
  <si>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</si>
  <si>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</si>
  <si>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</si>
  <si>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</si>
  <si>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</si>
  <si>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</si>
  <si>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</si>
  <si>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</si>
  <si>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</si>
  <si>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</si>
  <si>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</si>
  <si>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</si>
  <si>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</si>
  <si>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</si>
  <si>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</si>
  <si>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</si>
  <si>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</si>
  <si>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</si>
  <si>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</si>
  <si>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</si>
  <si>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</si>
  <si>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</si>
  <si>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</si>
  <si>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</si>
  <si>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</si>
  <si>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</si>
  <si>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</si>
  <si>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</si>
  <si>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</si>
  <si>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</si>
  <si>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</si>
  <si>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</si>
  <si>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</si>
  <si>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</si>
  <si>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</si>
  <si>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</si>
  <si>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</si>
  <si>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</si>
  <si>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</si>
  <si>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</si>
  <si>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</si>
  <si>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</si>
  <si>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</si>
  <si>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</si>
  <si>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</si>
  <si>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</si>
  <si>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</si>
  <si>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</si>
  <si>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</si>
  <si>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</si>
  <si>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</si>
  <si>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</si>
  <si>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</si>
  <si>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</si>
  <si>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</si>
  <si>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</si>
  <si>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</si>
  <si>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</si>
  <si>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</si>
  <si>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</si>
  <si>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</si>
  <si>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</si>
  <si>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</si>
  <si>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</si>
  <si>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</si>
  <si>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</si>
  <si>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</si>
  <si>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</si>
  <si>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</si>
  <si>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</si>
  <si>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</si>
  <si>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</si>
  <si>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</si>
  <si>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</si>
  <si>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</si>
  <si>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</si>
  <si>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</si>
  <si>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</si>
  <si>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</si>
  <si>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</si>
  <si>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</si>
  <si>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</si>
  <si>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</si>
  <si>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</si>
  <si>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</si>
  <si>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</si>
  <si>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</si>
  <si>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</si>
  <si>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</si>
  <si>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</si>
  <si>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</si>
  <si>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</si>
  <si>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</si>
  <si>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</si>
  <si>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</si>
  <si>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</si>
  <si>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</si>
  <si>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</si>
  <si>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</si>
  <si>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</si>
  <si>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</si>
  <si>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</si>
  <si>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</si>
  <si>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</si>
  <si>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</si>
  <si>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</si>
  <si>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</si>
  <si>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</si>
  <si>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</si>
  <si>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</si>
  <si>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</si>
  <si>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</si>
  <si>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</si>
  <si>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</si>
  <si>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</si>
  <si>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</si>
  <si>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</si>
  <si>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</si>
  <si>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</si>
  <si>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</si>
  <si>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</si>
  <si>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</si>
  <si>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</si>
  <si>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</si>
  <si>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</si>
  <si>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</si>
  <si>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</si>
  <si>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</si>
  <si>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</si>
  <si>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</si>
  <si>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</si>
  <si>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</si>
  <si>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</si>
  <si>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</si>
  <si>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</si>
  <si>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</si>
  <si>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</si>
  <si>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</si>
  <si>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</si>
  <si>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</si>
  <si>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</si>
  <si>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</si>
  <si>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</si>
  <si>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</si>
  <si>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</si>
  <si>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</si>
  <si>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</si>
  <si>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</si>
  <si>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</si>
  <si>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</si>
  <si>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</si>
  <si>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</si>
  <si>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</si>
  <si>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</si>
  <si>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</si>
  <si>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</si>
  <si>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</si>
  <si>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</si>
  <si>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</si>
  <si>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</si>
  <si>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</si>
  <si>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</si>
  <si>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</si>
  <si>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</si>
  <si>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</si>
  <si>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</si>
  <si>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</si>
  <si>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</si>
  <si>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</si>
  <si>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</si>
  <si>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</si>
  <si>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</si>
  <si>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</si>
  <si>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</si>
  <si>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</si>
  <si>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</si>
  <si>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</si>
  <si>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</si>
  <si>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</si>
  <si>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</si>
  <si>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</si>
  <si>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</si>
  <si>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</si>
  <si>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</si>
  <si>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</si>
  <si>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</si>
  <si>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</si>
  <si>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</si>
  <si>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</si>
  <si>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</si>
  <si>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</si>
  <si>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</si>
  <si>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</si>
  <si>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</si>
  <si>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</si>
  <si>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</si>
  <si>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</si>
  <si>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</si>
  <si>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</si>
  <si>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</si>
  <si>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</si>
  <si>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</si>
  <si>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</si>
  <si>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</si>
  <si>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</si>
  <si>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</si>
  <si>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</si>
  <si>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</si>
  <si>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</si>
  <si>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</si>
  <si>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</si>
  <si>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</si>
  <si>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</si>
  <si>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</si>
  <si>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</si>
  <si>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</si>
  <si>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</si>
  <si>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</si>
  <si>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</si>
  <si>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</si>
  <si>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</si>
  <si>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</si>
  <si>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</si>
  <si>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</si>
  <si>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</si>
  <si>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</si>
  <si>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</si>
  <si>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</si>
  <si>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</si>
  <si>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</si>
  <si>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</si>
  <si>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</si>
  <si>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</si>
  <si>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</si>
  <si>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</si>
  <si>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</si>
  <si>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</si>
  <si>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</si>
  <si>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</si>
  <si>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</si>
  <si>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</si>
  <si>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</si>
  <si>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</si>
  <si>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</si>
  <si>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</si>
  <si>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</si>
  <si>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</si>
  <si>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</si>
  <si>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</si>
  <si>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</si>
  <si>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</si>
  <si>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</si>
  <si>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</si>
  <si>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</si>
  <si>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</si>
  <si>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</si>
  <si>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</si>
  <si>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</si>
  <si>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</si>
  <si>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</si>
  <si>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</si>
  <si>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</si>
  <si>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</si>
  <si>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</si>
  <si>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</si>
  <si>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</si>
  <si>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</si>
  <si>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</si>
  <si>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</si>
  <si>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</si>
  <si>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</si>
  <si>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</si>
  <si>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</si>
  <si>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</si>
  <si>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</si>
  <si>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</si>
  <si>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</si>
  <si>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</si>
  <si>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</si>
  <si>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</si>
  <si>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</si>
  <si>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</si>
  <si>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</si>
  <si>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</si>
  <si>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</si>
  <si>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</si>
  <si>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</si>
  <si>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</si>
  <si>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</si>
  <si>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</si>
  <si>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</si>
  <si>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</si>
  <si>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</si>
  <si>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</si>
  <si>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</si>
  <si>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</si>
  <si>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</si>
  <si>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</si>
  <si>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</si>
  <si>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</si>
  <si>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</si>
  <si>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</si>
  <si>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</si>
  <si>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</si>
  <si>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</si>
  <si>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</si>
  <si>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</si>
  <si>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</si>
  <si>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</si>
  <si>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</si>
  <si>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</si>
  <si>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</si>
  <si>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</si>
  <si>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</si>
  <si>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</si>
  <si>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</si>
  <si>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</si>
  <si>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</si>
  <si>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</si>
  <si>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</si>
  <si>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</si>
  <si>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</si>
  <si>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</si>
  <si>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</si>
  <si>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</si>
  <si>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</si>
  <si>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</si>
  <si>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</si>
  <si>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</si>
  <si>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</si>
  <si>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</si>
  <si>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</si>
  <si>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</si>
  <si>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</si>
  <si>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</si>
  <si>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</si>
  <si>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</si>
  <si>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</si>
  <si>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</si>
  <si>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</si>
  <si>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</si>
  <si>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</si>
  <si>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</si>
  <si>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</si>
  <si>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</si>
  <si>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</si>
  <si>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</si>
  <si>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</si>
  <si>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</si>
  <si>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</si>
  <si>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</si>
  <si>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</si>
  <si>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</si>
  <si>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</si>
  <si>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</si>
  <si>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</si>
  <si>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</si>
  <si>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</si>
  <si>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</si>
  <si>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</si>
  <si>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</si>
  <si>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</si>
  <si>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</si>
  <si>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</si>
  <si>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</si>
  <si>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</si>
  <si>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</si>
  <si>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</si>
  <si>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</si>
  <si>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</si>
  <si>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</si>
  <si>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</si>
  <si>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</si>
  <si>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</si>
  <si>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</si>
  <si>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</si>
  <si>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</si>
  <si>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</si>
  <si>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</si>
  <si>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</si>
  <si>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</si>
  <si>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</si>
  <si>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</si>
  <si>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</si>
  <si>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</si>
  <si>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</si>
  <si>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</si>
  <si>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</si>
  <si>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</si>
  <si>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</si>
  <si>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</si>
  <si>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</si>
  <si>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</si>
  <si>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</si>
  <si>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</si>
  <si>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</si>
  <si>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</si>
  <si>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</si>
  <si>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</si>
  <si>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</si>
  <si>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</si>
  <si>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</si>
  <si>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</si>
  <si>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</si>
  <si>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</si>
  <si>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</si>
  <si>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</si>
  <si>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</si>
  <si>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</si>
  <si>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</si>
  <si>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</si>
  <si>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</si>
  <si>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</si>
  <si>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</si>
  <si>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</si>
  <si>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</si>
  <si>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</si>
  <si>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</si>
  <si>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</si>
  <si>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</si>
  <si>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</si>
  <si>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</si>
  <si>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</si>
  <si>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</si>
  <si>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</si>
  <si>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</si>
  <si>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</si>
  <si>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</si>
  <si>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</si>
  <si>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</si>
  <si>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</si>
  <si>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</si>
  <si>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</si>
  <si>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</si>
  <si>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</si>
  <si>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</si>
  <si>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</si>
  <si>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</si>
  <si>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</si>
  <si>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</si>
  <si>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</si>
  <si>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</si>
  <si>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</si>
  <si>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</si>
  <si>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</si>
  <si>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</si>
  <si>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</si>
  <si>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</si>
  <si>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</si>
  <si>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</si>
  <si>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</si>
  <si>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</si>
  <si>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</si>
  <si>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</si>
  <si>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</si>
  <si>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</si>
  <si>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</si>
  <si>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</si>
  <si>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</si>
  <si>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</si>
  <si>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</si>
  <si>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</si>
  <si>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</si>
  <si>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</si>
  <si>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</si>
  <si>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</si>
  <si>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</si>
  <si>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</si>
  <si>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</si>
  <si>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</si>
  <si>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</si>
  <si>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</si>
  <si>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</si>
  <si>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</si>
  <si>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</si>
  <si>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</si>
  <si>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</si>
  <si>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</si>
  <si>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</si>
  <si>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</si>
  <si>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</si>
  <si>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</si>
  <si>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</si>
  <si>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</si>
  <si>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</si>
  <si>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</si>
  <si>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</si>
  <si>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</si>
  <si>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</si>
  <si>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</si>
  <si>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</si>
  <si>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</si>
  <si>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</si>
  <si>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</si>
  <si>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</si>
  <si>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</si>
  <si>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</si>
  <si>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</si>
  <si>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</si>
  <si>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</si>
  <si>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</si>
  <si>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</si>
  <si>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</si>
  <si>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</si>
  <si>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</si>
  <si>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</si>
  <si>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</si>
  <si>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</si>
  <si>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</si>
  <si>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</si>
  <si>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</si>
  <si>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</si>
  <si>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</si>
  <si>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</si>
  <si>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</si>
  <si>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</si>
  <si>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</si>
  <si>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</si>
  <si>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</si>
  <si>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</si>
  <si>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</si>
  <si>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</si>
  <si>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</si>
  <si>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</si>
  <si>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</si>
  <si>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</si>
  <si>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</si>
  <si>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</si>
  <si>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</si>
  <si>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</si>
  <si>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</si>
  <si>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</si>
  <si>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</si>
  <si>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</si>
  <si>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</si>
  <si>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</si>
  <si>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</si>
  <si>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</si>
  <si>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</si>
  <si>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</si>
  <si>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</si>
  <si>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</si>
  <si>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</si>
  <si>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</si>
  <si>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</si>
  <si>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</si>
  <si>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</si>
  <si>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</si>
  <si>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</si>
  <si>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</si>
  <si>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</si>
  <si>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</si>
  <si>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</si>
  <si>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</si>
  <si>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</si>
  <si>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</si>
  <si>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</si>
  <si>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</si>
  <si>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</si>
  <si>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</si>
  <si>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</si>
  <si>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</si>
  <si>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</si>
  <si>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</si>
  <si>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</si>
  <si>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</si>
  <si>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</si>
  <si>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</si>
  <si>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</si>
  <si>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</si>
  <si>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</si>
  <si>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</si>
  <si>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</si>
  <si>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</si>
  <si>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</si>
  <si>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</si>
  <si>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</si>
  <si>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</si>
  <si>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</si>
  <si>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</si>
  <si>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</si>
  <si>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</si>
  <si>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</si>
  <si>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</si>
  <si>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</si>
  <si>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</si>
  <si>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</si>
  <si>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</si>
  <si>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</si>
  <si>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</si>
  <si>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</si>
  <si>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</si>
  <si>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</si>
  <si>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</si>
  <si>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</si>
  <si>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</si>
  <si>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</si>
  <si>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</si>
  <si>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</si>
  <si>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</si>
  <si>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</si>
  <si>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</si>
  <si>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</si>
  <si>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</si>
  <si>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</si>
  <si>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</si>
  <si>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</si>
  <si>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</si>
  <si>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</si>
  <si>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</si>
  <si>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</si>
  <si>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</si>
  <si>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</si>
  <si>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</si>
  <si>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</si>
  <si>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</si>
  <si>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</si>
  <si>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</si>
  <si>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</si>
  <si>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</si>
  <si>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</si>
  <si>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</si>
  <si>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</si>
  <si>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</si>
  <si>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</si>
  <si>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</si>
  <si>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</si>
  <si>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</si>
  <si>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</si>
  <si>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</si>
  <si>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</si>
  <si>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</si>
  <si>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</si>
  <si>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</si>
  <si>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</si>
  <si>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</si>
  <si>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</si>
  <si>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</si>
  <si>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</si>
  <si>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</si>
  <si>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</si>
  <si>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</si>
  <si>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</si>
  <si>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</si>
  <si>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</si>
  <si>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</si>
  <si>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</si>
  <si>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</si>
  <si>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</si>
  <si>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</si>
  <si>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</si>
  <si>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</si>
  <si>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</si>
  <si>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</si>
  <si>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</si>
  <si>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</si>
  <si>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</si>
  <si>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</si>
  <si>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</si>
  <si>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</si>
  <si>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</si>
  <si>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</si>
  <si>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</si>
  <si>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</si>
  <si>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</si>
  <si>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</si>
  <si>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</si>
  <si>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</si>
  <si>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</si>
  <si>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</si>
  <si>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</si>
  <si>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</si>
  <si>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</si>
  <si>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</si>
  <si>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</si>
  <si>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</si>
  <si>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</si>
  <si>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</si>
  <si>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</si>
  <si>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</si>
  <si>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</si>
  <si>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</si>
  <si>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</si>
  <si>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</si>
  <si>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</si>
  <si>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</si>
  <si>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</si>
  <si>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</si>
  <si>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</si>
  <si>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</si>
  <si>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</si>
  <si>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</si>
  <si>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</si>
  <si>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</si>
  <si>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</si>
  <si>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</si>
  <si>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</si>
  <si>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</si>
  <si>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</si>
  <si>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</si>
  <si>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</si>
  <si>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</si>
  <si>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</si>
  <si>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</si>
  <si>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</si>
  <si>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</si>
  <si>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</si>
  <si>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</si>
  <si>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</si>
  <si>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</si>
  <si>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</si>
  <si>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</si>
  <si>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</si>
  <si>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</si>
  <si>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</si>
  <si>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</si>
  <si>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</si>
  <si>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</si>
  <si>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</si>
  <si>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</si>
  <si>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</si>
  <si>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</si>
  <si>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</si>
  <si>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</si>
  <si>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</si>
  <si>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</si>
  <si>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</si>
  <si>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</si>
  <si>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</si>
  <si>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</si>
  <si>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</si>
  <si>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</si>
  <si>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</si>
  <si>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</si>
  <si>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</si>
  <si>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</si>
  <si>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</si>
  <si>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</si>
  <si>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</si>
  <si>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</si>
  <si>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</si>
  <si>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40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</si>
  <si>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</si>
  <si>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</si>
  <si>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</si>
  <si>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</si>
  <si>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</si>
  <si>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</si>
  <si>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</si>
  <si>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</si>
  <si>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</si>
  <si>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</si>
  <si>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</si>
  <si>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</si>
  <si>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</si>
  <si>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</si>
  <si>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30  Mins</t>
  </si>
  <si>
    <t>PCM-20251026-00000931</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</si>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</sst>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293.53319664351875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13.03820821759291</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5.5245254632609431E-2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45956.481622569445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45956.481622569445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45956.481622569445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45956.481622569445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45956.481622569445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45956.481622569445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45956.481622569445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45956.481622569445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45956.481622569445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45956.481622569445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45956.481622569445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45956.481622569445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45956.481622569445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45956.481622569445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45956.481622569445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45956.481622569445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45956.481622569445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45956.481622569445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45956.481622569445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45956.481622569445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45956.481622569445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45956.481622569445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45956.481622569445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45956.481622569445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45956.481622569445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45956.481622569445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45956.481622569445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45956.481622569445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45956.481622569445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45956.481622569445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45956.481622569445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45956.481622569445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45956.481622569445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45956.481622569445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45956.481622569445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45956.481622569445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45956.481622569445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45956.481622569445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45956.481622569445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45956.481622569445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45956.481622569445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45956.481622569445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45956.481622569445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45956.481622569445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45956.481622569445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45956.481622569445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45956.481622569445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45956.481622569445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45956.481622569445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45956.481622569445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45956.481622569445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45956.481622569445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45956.481622569445</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45956.481622569445</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C9F222E-627E-4BE2-A06E-806CF6149CE2}"/>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131.48178460648342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11.985847106479923</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5.5230324069270864E-3</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45956.481622569445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45956.481622569445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45956.481622569445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45956.481622569445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45956.481622569445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45956.481622569445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45956.481622569445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45956.481622569445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45956.481622569445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45956.481622569445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45956.481622569445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45956.481622569445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45956.481622569445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45956.481622569445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45956.481622569445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45956.481622569445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45956.481622569445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45956.481622569445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45956.481622569445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45956.481622569445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45956.481622569445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45956.481622569445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45956.481622569445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45956.481622569445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45956.481622569445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45956.481622569445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45956.481622569445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45956.481622569445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45956.481622569445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45956.481622569445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45956.481622569445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45956.481622569445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45956.481622569445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45956.481622569445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45956.481622569445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45956.481622569445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45956.481622569445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45956.481622569445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45956.481622569445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45956.481622569445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45956.481622569445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45956.481622569445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45956.481622569445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45956.481622569445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45956.481622569445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45956.481622569445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45956.481622569445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45956.481622569445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45956.481622569445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45956.481622569445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45956.481622569445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45956.481622569445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45956.481622569445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45956.481622569445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45956.481622569445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45956.481622569445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45956.481622569445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45956.481622569445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45956.481622569445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45956.481622569445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45956.481622569445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45956.481622569445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45956.481622569445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45956.481622569445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45956.481622569445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45956.481622569445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45956.481622569445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45956.481622569445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45956.481622569445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45956.481622569445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45956.481622569445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45956.481622569445</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45956.481622569445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45956.481622569445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45956.481622569445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45956.481622569445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45956.481622569445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45956.481622569445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45956.481622569445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45956.481622569445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45956.481622569445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45956.481622569445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45956.481622569445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45956.481622569445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45956.481622569445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45956.481622569445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45956.481622569445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45956.481622569445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45956.481622569445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45956.481622569445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45956.481622569445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45956.481622569445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45956.481622569445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45956.481622569445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45956.481622569445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45956.481622569445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45956.481622569445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45956.481622569445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45956.481622569445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45956.481622569445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45956.481622569445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45956.481622569445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45956.481622569445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45956.481622569445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45956.481622569445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45956.481622569445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45956.481622569445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45956.481622569445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45956.481622569445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45956.481622569445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45956.481622569445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45956.481622569445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45956.481622569445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45956.481622569445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45956.481622569445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45956.481622569445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45956.481622569445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45956.481622569445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45956.481622569445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45956.481622569445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45956.481622569445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45956.481622569445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45956.481622569445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45956.481622569445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45956.481622569445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45956.481622569445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45956.481622569445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45956.481622569445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45956.481622569445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45956.481622569445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45956.481622569445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45956.481622569445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45956.481622569445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45956.481622569445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45956.481622569445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45956.481622569445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45956.481622569445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45956.481622569445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45956.481622569445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45956.481622569445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45956.481622569445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45956.481622569445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45956.481622569445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45956.481622569445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45956.481622569445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45956.481622569445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45956.481622569445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45956.481622569445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45956.481622569445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45956.481622569445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45956.481622569445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45956.481622569445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45956.481622569445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45956.481622569445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45956.481622569445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45956.481622569445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45956.481622569445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45956.481622569445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45956.481622569445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45956.481622569445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45956.481622569445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45956.481622569445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45956.481622569445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45956.481622569445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45956.481622569445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45956.481622569445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45956.481622569445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45956.481622569445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45956.481622569445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45956.481622569445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45956.481622569445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45956.481622569445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45956.481622569445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45956.481622569445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45956.481622569445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45956.481622569445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45956.481622569445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45956.481622569445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45956.481622569445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45956.481622569445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45956.481622569445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45956.481622569445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45956.481622569445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45956.481622569445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45956.481622569445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45956.481622569445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45956.481622569445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45956.481622569445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45956.481622569445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45956.481622569445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45956.481622569445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45956.481622569445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45956.481622569445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45956.481622569445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45956.481622569445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45956.481622569445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45956.481622569445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45956.481622569445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45956.481622569445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45956.481622569445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45956.481622569445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45956.481622569445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45956.481622569445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45956.481622569445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45956.481622569445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45956.481622569445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45956.481622569445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45956.481622569445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45956.481622569445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45956.481622569445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45956.481622569445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45956.481622569445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45956.481622569445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45956.481622569445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45956.481622569445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45956.481622569445</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45956.481622569445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45956.481622569445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45956.481622569445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45956.481622569445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45956.481622569445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45956.481622569445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45956.481622569445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45956.481622569445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45956.481622569445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45956.481622569445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45956.481622569445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45956.481622569445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45956.481622569445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45956.481622569445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45956.481622569445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45956.481622569445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45956.481622569445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45956.481622569445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45956.481622569445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45956.481622569445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45956.481622569445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45956.481622569445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45956.481622569445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45956.481622569445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45956.481622569445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45956.481622569445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45956.481622569445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45956.481622569445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45956.481622569445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45956.481622569445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45956.481622569445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45956.481622569445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45956.481622569445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45956.481622569445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45956.481622569445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45956.481622569445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45956.481622569445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45956.481622569445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45956.481622569445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45956.481622569445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45956.481622569445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45956.481622569445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45956.481622569445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45956.481622569445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45956.481622569445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45956.481622569445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45956.481622569445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45956.481622569445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45956.481622569445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45956.481622569445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45956.481622569445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45956.481622569445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45956.481622569445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45956.481622569445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45956.481622569445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45956.481622569445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45956.481622569445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45956.481622569445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45956.481622569445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45956.481622569445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45956.481622569445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45956.481622569445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45956.481622569445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45956.481622569445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45956.481622569445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45956.481622569445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45956.481622569445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45956.481622569445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45956.481622569445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45956.481622569445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45956.481622569445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45956.481622569445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45956.481622569445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45956.481622569445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45956.481622569445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45956.481622569445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45956.481622569445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45956.481622569445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45956.481622569445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45956.481622569445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45956.481622569445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45956.481622569445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45956.481622569445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45956.481622569445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45956.481622569445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45956.481622569445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45956.481622569445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45956.481622569445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45956.481622569445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45956.481622569445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45956.481622569445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45956.481622569445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45956.481622569445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45956.481622569445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45956.481622569445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45956.481622569445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45956.481622569445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45956.481622569445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45956.481622569445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45956.481622569445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45956.481622569445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45956.481622569445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45956.481622569445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45956.481622569445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45956.481622569445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45956.481622569445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45956.481622569445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45956.481622569445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45956.481622569445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45956.481622569445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45956.481622569445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45956.481622569445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45956.481622569445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45956.481622569445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45956.481622569445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45956.481622569445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45956.481622569445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45956.481622569445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45956.481622569445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45956.481622569445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45956.481622569445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45956.481622569445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45956.481622569445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45956.481622569445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45956.481622569445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45956.481622569445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45956.481622569445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45956.481622569445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45956.481622569445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45956.481622569445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45956.481622569445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45956.481622569445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45956.481622569445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45956.481622569445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45956.481622569445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45956.481622569445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45956.481622569445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45956.481622569445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45956.481622569445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45956.481622569445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45956.481622569445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45956.481622569445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45956.481622569445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45956.481622569445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45956.481622569445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45956.481622569445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45956.481622569445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45956.481622569445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45956.481622569445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45956.481622569445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45956.481622569445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45956.481622569445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45956.481622569445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45956.481622569445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45956.481622569445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45956.481622569445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45956.481622569445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45956.481622569445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45956.481622569445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45956.481622569445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45956.481622569445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45956.481622569445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45956.481622569445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45956.481622569445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45956.481622569445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45956.481622569445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45956.481622569445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45956.481622569445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45956.481622569445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45956.481622569445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45956.481622569445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45956.481622569445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45956.481622569445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45956.481622569445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45956.481622569445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45956.481622569445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45956.481622569445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45956.481622569445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45956.481622569445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45956.481622569445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45956.481622569445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45956.481622569445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45956.481622569445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45956.481622569445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45956.481622569445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45956.481622569445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45956.481622569445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45956.481622569445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45956.481622569445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45956.481622569445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45956.481622569445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45956.481622569445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45956.481622569445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45956.481622569445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45956.481622569445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45956.481622569445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45956.481622569445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45956.481622569445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45956.481622569445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45956.481622569445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45956.481622569445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45956.481622569445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45956.481622569445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45956.481622569445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45956.481622569445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45956.481622569445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45956.481622569445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45956.481622569445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45956.481622569445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45956.481622569445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45956.481622569445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45956.481622569445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45956.481622569445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45956.481622569445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45956.481622569445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45956.481622569445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45956.481622569445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45956.481622569445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45956.481622569445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45956.481622569445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45956.481622569445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45956.481622569445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45956.481622569445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45956.481622569445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45956.481622569445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45956.481622569445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45956.481622569445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45956.481622569445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45956.481622569445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45956.481622569445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45956.481622569445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45956.481622569445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45956.481622569445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45956.481622569445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45956.481622569445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45956.481622569445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45956.481622569445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45956.481622569445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45956.481622569445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45956.481622569445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45956.481622569445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45956.481622569445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45956.481622569445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45956.481622569445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45956.481622569445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45956.481622569445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45956.481622569445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45956.481622569445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45956.481622569445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45956.481622569445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45956.481622569445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45956.481622569445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45956.481622569445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45956.481622569445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45956.481622569445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45956.481622569445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45956.481622569445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45956.481622569445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45956.481622569445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45956.481622569445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45956.481622569445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45956.481622569445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45956.481622569445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45956.481622569445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45956.481622569445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45956.481622569445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45956.481622569445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45956.481622569445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45956.481622569445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45956.481622569445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45956.481622569445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45956.481622569445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45956.481622569445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45956.481622569445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45956.481622569445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45956.481622569445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45956.481622569445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45956.481622569445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45956.481622569445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45956.481622569445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45956.481622569445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45956.481622569445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45956.481622569445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45956.481622569445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45956.481622569445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45956.481622569445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45956.481622569445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45956.481622569445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45956.481622569445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45956.481622569445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45956.481622569445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45956.481622569445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45956.481622569445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45956.481622569445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45956.481622569445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45956.481622569445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45956.481622569445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45956.481622569445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45956.481622569445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45956.481622569445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45956.481622569445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45956.481622569445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45956.481622569445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45956.481622569445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45956.481622569445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45956.481622569445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45956.481622569445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45956.481622569445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45956.481622569445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45956.481622569445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45956.481622569445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45956.481622569445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45956.481622569445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45956.481622569445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45956.481622569445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45956.481622569445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45956.481622569445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45956.481622569445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45956.481622569445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45956.481622569445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45956.481622569445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45956.481622569445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45956.481622569445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45956.481622569445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45956.481622569445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45956.481622569445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45956.481622569445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45956.481622569445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45956.481622569445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45956.481622569445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45956.481622569445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45956.481622569445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45956.481622569445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45956.481622569445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45956.481622569445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45956.481622569445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45956.481622569445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45956.481622569445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45956.481622569445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45956.481622569445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45956.481622569445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45956.481622569445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45956.481622569445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45956.481622569445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45956.481622569445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45956.481622569445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45956.481622569445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45956.481622569445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45956.481622569445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45956.481622569445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45956.481622569445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45956.481622569445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45956.481622569445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45956.481622569445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45956.481622569445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45956.481622569445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45956.481622569445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45956.481622569445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45956.481622569445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45956.481622569445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45956.481622569445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45956.481622569445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45956.481622569445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45956.481622569445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45956.481622569445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45956.481622569445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45956.481622569445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45956.481622569445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45956.481622569445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45956.481622569445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45956.481622569445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45956.481622569445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45956.481622569445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45956.481622569445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45956.481622569445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45956.481622569445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45956.481622569445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45956.481622569445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45956.481622569445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45956.481622569445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45956.481622569445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45956.481622569445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45956.481622569445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45956.481622569445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45956.481622569445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45956.481622569445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45956.481622569445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45956.481622569445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45956.481622569445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45956.481622569445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45956.481622569445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45956.481622569445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45956.481622569445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45956.481622569445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45956.481622569445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45956.481622569445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45956.481622569445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45956.481622569445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45956.481622569445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45956.481622569445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45956.481622569445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45956.481622569445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45956.481622569445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45956.481622569445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45956.481622569445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45956.481622569445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45956.481622569445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45956.481622569445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45956.481622569445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45956.481622569445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45956.481622569445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45956.481622569445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45956.481622569445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45956.481622569445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45956.481622569445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45956.481622569445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45956.481622569445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45956.481622569445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45956.481622569445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45956.481622569445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45956.481622569445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45956.481622569445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45956.481622569445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45956.481622569445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45956.481622569445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45956.481622569445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45956.481622569445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45956.481622569445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45956.481622569445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45956.481622569445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45956.481622569445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45956.481622569445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45956.481622569445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45956.481622569445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45956.481622569445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45956.481622569445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45956.481622569445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45956.481622569445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45956.481622569445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45956.481622569445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45956.481622569445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45956.481622569445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45956.481622569445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45956.481622569445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45956.481622569445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45956.481622569445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45956.481622569445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45956.481622569445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45956.481622569445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45956.481622569445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45956.481622569445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45956.481622569445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45956.481622569445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45956.481622569445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45956.481622569445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45956.481622569445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45956.481622569445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45956.481622569445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45956.481622569445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45956.481622569445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45956.481622569445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45956.481622569445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45956.481622569445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45956.481622569445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45956.481622569445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45956.481622569445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45956.481622569445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45956.481622569445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45956.481622569445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45956.481622569445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45956.481622569445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45956.481622569445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45956.481622569445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45956.481622569445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45956.481622569445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45956.481622569445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45956.481622569445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45956.481622569445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45956.481622569445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45956.481622569445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45956.481622569445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45956.481622569445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45956.481622569445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45956.481622569445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45956.481622569445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45956.481622569445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45956.481622569445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45956.481622569445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45956.481622569445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45956.481622569445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45956.481622569445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45956.481622569445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45956.481622569445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45956.481622569445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45956.481622569445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45956.481622569445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45956.481622569445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45956.481622569445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45956.481622569445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45956.481622569445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45956.481622569445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45956.481622569445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45956.481622569445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45956.481622569445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45956.481622569445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45956.481622569445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45956.481622569445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45956.481622569445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45956.481622569445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45956.481622569445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45956.481622569445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45956.481622569445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45956.481622569445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45956.481622569445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45956.481622569445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45956.481622569445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45956.481622569445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45956.481622569445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45956.481622569445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45956.481622569445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45956.481622569445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45956.481622569445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45956.481622569445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45956.481622569445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45956.481622569445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45956.481622569445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45956.481622569445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45956.481622569445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45956.481622569445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45956.481622569445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45956.481622569445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45956.481622569445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45956.481622569445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45956.481622569445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45956.481622569445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45956.481622569445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45956.481622569445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45956.481622569445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45956.481622569445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45956.481622569445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45956.481622569445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45956.481622569445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45956.481622569445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45956.481622569445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45956.481622569445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45956.481622569445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45956.481622569445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45956.481622569445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45956.481622569445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45956.481622569445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45956.481622569445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45956.481622569445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45956.481622569445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45956.481622569445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45956.481622569445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45956.481622569445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45956.481622569445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45956.481622569445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45956.481622569445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45956.481622569445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45956.481622569445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45956.481622569445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45956.481622569445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45956.481622569445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45956.481622569445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45956.481622569445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45956.481622569445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45956.481622569445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45956.481622569445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45956.481622569445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45956.481622569445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45956.481622569445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45956.481622569445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45956.481622569445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45956.481622569445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45956.481622569445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45956.481622569445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45956.481622569445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45956.481622569445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45956.481622569445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45956.481622569445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45956.481622569445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45956.481622569445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45956.481622569445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45956.481622569445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45956.481622569445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45956.481622569445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45956.481622569445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45956.481622569445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45956.481622569445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45956.481622569445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45956.481622569445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45956.481622569445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45956.481622569445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45956.481622569445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45956.481622569445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45956.481622569445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45956.481622569445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45956.481622569445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45956.481622569445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45956.481622569445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45956.481622569445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45956.481622569445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45956.481622569445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45956.481622569445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45956.481622569445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45956.481622569445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45956.481622569445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45956.481622569445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45956.481622569445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45956.481622569445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45956.481622569445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45956.481622569445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45956.481622569445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45956.481622569445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45956.481622569445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45956.481622569445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45956.481622569445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45956.481622569445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45956.481622569445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45956.481622569445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45956.481622569445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45956.481622569445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45956.481622569445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45956.481622569445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45956.481622569445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45956.481622569445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45956.481622569445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45956.481622569445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45956.481622569445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45956.481622569445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45956.481622569445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45956.481622569445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45956.481622569445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45956.481622569445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45956.481622569445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45956.481622569445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45956.481622569445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45956.481622569445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45956.481622569445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45956.481622569445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45956.481622569445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45956.481622569445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45956.481622569445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45956.481622569445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45956.481622569445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45956.481622569445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45956.481622569445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45956.481622569445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45956.481622569445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45956.481622569445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45956.481622569445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45956.481622569445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45956.481622569445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45956.481622569445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45956.481622569445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45956.481622569445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45956.481622569445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45956.481622569445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45956.481622569445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45956.481622569445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45956.481622569445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45956.481622569445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45956.481622569445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45956.481622569445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45956.481622569445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45956.481622569445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45956.481622569445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45956.481622569445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45956.481622569445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45956.481622569445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45956.481622569445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45956.481622569445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45956.481622569445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45956.481622569445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45956.481622569445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45956.481622569445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45956.481622569445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45956.481622569445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45956.481622569445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45956.481622569445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45956.481622569445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45956.481622569445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45956.481622569445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45956.481622569445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45956.481622569445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45956.481622569445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45956.481622569445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45956.481622569445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45956.481622569445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45956.481622569445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45956.481622569445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45956.481622569445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45956.481622569445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45956.481622569445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45956.481622569445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45956.481622569445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45956.481622569445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45956.481622569445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45956.481622569445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45956.481622569445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45956.481622569445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45956.481622569445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45956.481622569445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45956.481622569445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45956.481622569445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45956.481622569445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45956.481622569445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45956.481622569445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45956.481622569445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45956.481622569445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45956.481622569445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45956.481622569445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45956.481622569445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45956.481622569445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45956.481622569445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45956.481622569445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45956.481622569445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45956.481622569445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45956.481622569445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45956.481622569445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45956.481622569445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45956.481622569445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45956.481622569445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45956.481622569445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45956.481622569445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45956.481622569445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45956.481622569445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45956.481622569445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45956.481622569445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45956.481622569445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45956.481622569445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45956.481622569445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45956.481622569445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45956.481622569445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45956.481622569445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45956.481622569445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45956.481622569445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45956.481622569445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45956.481622569445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45956.481622569445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45956.481622569445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45956.481622569445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45956.481622569445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45956.481622569445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45956.481622569445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45956.481622569445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45956.481622569445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45956.481622569445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45956.481622569445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45956.481622569445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45956.481622569445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45956.481622569445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45956.481622569445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45956.481622569445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45956.481622569445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45956.481622569445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45956.481622569445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45956.481622569445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45956.481622569445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45956.481622569445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45956.481622569445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45956.481622569445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45956.481622569445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45956.481622569445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45956.481622569445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45956.481622569445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45956.481622569445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45956.481622569445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45956.481622569445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45956.481622569445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45956.481622569445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45956.481622569445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45956.481622569445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45956.481622569445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45956.481622569445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45956.481622569445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45956.481622569445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45956.481622569445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45956.481622569445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45956.481622569445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45956.481622569445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45956.481622569445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45956.481622569445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45956.481622569445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45956.481622569445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45956.481622569445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45956.481622569445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45956.481622569445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45956.481622569445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45956.481622569445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45956.481622569445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45956.481622569445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45956.481622569445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45956.481622569445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45956.481622569445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45956.481622569445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45956.481622569445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45956.481622569445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45956.481622569445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45956.481622569445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45956.481622569445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45956.481622569445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45956.481622569445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45956.481622569445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45956.481622569445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45956.481622569445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45956.481622569445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45956.481622569445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45956.481622569445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45956.481622569445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45956.481622569445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45956.481622569445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45956.481622569445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45956.481622569445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45956.481622569445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45956.481622569445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45956.481622569445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45956.481622569445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45956.481622569445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45956.481622569445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45956.481622569445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45956.481622569445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45956.481622569445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45956.481622569445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45956.481622569445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45956.481622569445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45956.481622569445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45956.481622569445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45956.481622569445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45956.481622569445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45956.481622569445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45956.481622569445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45956.481622569445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45956.481622569445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45956.481622569445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45956.481622569445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45956.481622569445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45956.481622569445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45956.481622569445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45956.481622569445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45956.481622569445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45956.481622569445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45956.481622569445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45956.481622569445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45956.481622569445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45956.481622569445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45956.481622569445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45956.481622569445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45956.481622569445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45956.481622569445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45956.481622569445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45956.481622569445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45956.481622569445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45956.481622569445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45956.481622569445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45956.481622569445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45956.481622569445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45956.481622569445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45956.481622569445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45956.481622569445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45956.481622569445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45956.481622569445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45956.481622569445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45956.481622569445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45956.481622569445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45956.481622569445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45956.481622569445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45956.481622569445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45956.481622569445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45956.481622569445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45956.481622569445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45956.481622569445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45956.481622569445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45956.481622569445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45956.481622569445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45956.481622569445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45956.481622569445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45956.481622569445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45956.481622569445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45956.481622569445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45956.481622569445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45956.481622569445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45956.481622569445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45956.481622569445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45956.481622569445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45956.481622569445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45956.481622569445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45956.481622569445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45956.481622569445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45956.481622569445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45956.481622569445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45956.481622569445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45956.481622569445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45956.481622569445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45956.481622569445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45956.481622569445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45956.481622569445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45956.481622569445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45956.481622569445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45956.481622569445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45956.481622569445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45956.481622569445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45956.481622569445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45956.481622569445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45956.481622569445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45956.481622569445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45956.481622569445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45956.481622569445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45956.481622569445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45956.481622569445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45956.481622569445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45956.481622569445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45956.481622569445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45956.481622569445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45956.481622569445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45956.481622569445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45956.481622569445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45956.481622569445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45956.481622569445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45956.481622569445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45956.481622569445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45956.481622569445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45956.481622569445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45956.481622569445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45956.481622569445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45956.481622569445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45956.481622569445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45956.481622569445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45956.481622569445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45956.481622569445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45956.481622569445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45956.481622569445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45956.481622569445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45956.481622569445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45956.481622569445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45956.481622569445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45956.481622569445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45956.481622569445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45956.481622569445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45956.481622569445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45956.481622569445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45956.481622569445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45956.481622569445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45956.481622569445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45956.481622569445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45956.481622569445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45956.481622569445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45956.481622569445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45956.481622569445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45956.481622569445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45956.481622569445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45956.481622569445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45956.481622569445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45956.481622569445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45956.481622569445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45956.481622569445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45956.481622569445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45956.481622569445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45956.481622569445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45956.481622569445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45956.481622569445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45956.481622569445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45956.481622569445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45956.481622569445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45956.481622569445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45956.481622569445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45956.481622569445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45956.481622569445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45956.481622569445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45956.481622569445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45956.481622569445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45956.481622569445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45956.481622569445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45956.481622569445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45956.481622569445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45956.481622569445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45956.481622569445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45956.481622569445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45956.481622569445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45956.481622569445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45956.481622569445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45956.481622569445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45956.481622569445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45956.481622569445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45956.481622569445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45956.481622569445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45956.481622569445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45956.481622569445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45956.481622569445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45956.481622569445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45956.481622569445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45956.481622569445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45956.481622569445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45956.481622569445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45956.481622569445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45956.481622569445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45956.481622569445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45956.481622569445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45956.481622569445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45956.481622569445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45956.481622569445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45956.481622569445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45956.481622569445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45956.481622569445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45956.481622569445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45956.481622569445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45956.481622569445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45956.481622569445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45956.481622569445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45956.481622569445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45956.481622569445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45956.481622569445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45956.481622569445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45956.481622569445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45956.481622569445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45956.481622569445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45956.481622569445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45956.481622569445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45956.481622569445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45956.481622569445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45956.481622569445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45956.481622569445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45956.481622569445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45956.481622569445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45956.481622569445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45956.481622569445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45956.481622569445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45956.481622569445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45956.481622569445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45956.481622569445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45956.481622569445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45956.481622569445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45956.481622569445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45956.481622569445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45956.481622569445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45956.481622569445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45956.481622569445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45956.481622569445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45956.481622569445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45956.481622569445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45956.481622569445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45956.481622569445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45956.481622569445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45956.481622569445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45956.481622569445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45956.481622569445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45956.481622569445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45956.481622569445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45956.481622569445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45956.481622569445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45956.481622569445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45956.481622569445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45956.481622569445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45956.481622569445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45956.481622569445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45956.481622569445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45956.481622569445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45956.481622569445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45956.481622569445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45956.481622569445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45956.481622569445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45956.481622569445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45956.481622569445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45956.481622569445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45956.481622569445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45956.481622569445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45956.481622569445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45956.481622569445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45956.481622569445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45956.481622569445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45956.481622569445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45956.481622569445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45956.481622569445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45956.481622569445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45956.481622569445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45956.481622569445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45956.481622569445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45956.481622569445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45956.481622569445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45956.481622569445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45956.481622569445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45956.481622569445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45956.481622569445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45956.481622569445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45956.481622569445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45956.481622569445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45956.481622569445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45956.481622569445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45956.481622569445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45956.481622569445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45956.481622569445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45956.481622569445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45956.481622569445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45956.481622569445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45956.481622569445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45956.481622569445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45956.481622569445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45956.481622569445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45956.481622569445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45956.481622569445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45956.481622569445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45956.481622569445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45956.481622569445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45956.481622569445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45956.481622569445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45956.481622569445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45956.481622569445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45956.481622569445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45956.481622569445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45956.481622569445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45956.481622569445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253.00090497684869</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2.8469003472200711</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1.009479166532401E-2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45956.481622569445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45956.481622569445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45956.481622569445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45956.481622569445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45956.481622569445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45956.481622569445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45956.481622569445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45956.481622569445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45956.481622569445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45956.481622569445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45956.481622569445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45956.481622569445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45956.481622569445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45956.481622569445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45956.481622569445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45956.481622569445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45956.481622569445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45956.481622569445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45956.481622569445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45956.481622569445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45956.481622569445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45956.481622569445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45956.481622569445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45956.481622569445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45956.481622569445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45956.481622569445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45956.481622569445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45956.481622569445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45956.481622569445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45956.481622569445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45956.481622569445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45956.481622569445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45956.481622569445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45956.481622569445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45956.481622569445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45956.481622569445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45956.481622569445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45956.481622569445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45956.481622569445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45956.481622569445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45956.481622569445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45956.481622569445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45956.481622569445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45956.481622569445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45956.481622569445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45956.481622569445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45956.481622569445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45956.481622569445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45956.481622569445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45956.481622569445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45956.481622569445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45956.481622569445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45956.481622569445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45956.481622569445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45956.481622569445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45956.481622569445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45956.481622569445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45956.481622569445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45956.481622569445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45956.481622569445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45956.481622569445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45956.481622569445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45956.481622569445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45956.481622569445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45956.481622569445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45956.481622569445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45956.481622569445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45956.481622569445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45956.481622569445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45956.481622569445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45956.481622569445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45956.481622569445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45956.481622569445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45956.481622569445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45956.481622569445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45956.481622569445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45956.481622569445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45956.481622569445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45956.481622569445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45956.481622569445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45956.481622569445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45956.481622569445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45956.481622569445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45956.481622569445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45956.481622569445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45956.481622569445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45956.481622569445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45956.481622569445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45956.481622569445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45956.481622569445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45956.481622569445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45956.481622569445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45956.481622569445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45956.481622569445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45956.481622569445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45956.481622569445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45956.481622569445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45956.481622569445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45956.481622569445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45956.481622569445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45956.481622569445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45956.481622569445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45956.481622569445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45956.481622569445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45956.481622569445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45956.481622569445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45956.481622569445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45956.481622569445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45956.481622569445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45956.481622569445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45956.481622569445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45956.481622569445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45956.481622569445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45956.481622569445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45956.481622569445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45956.481622569445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45956.481622569445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45956.481622569445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45956.481622569445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45956.481622569445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45956.481622569445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45956.481622569445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45956.481622569445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45956.481622569445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45956.481622569445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45956.481622569445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45956.481622569445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45956.481622569445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45956.481622569445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45956.481622569445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45956.481622569445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45956.481622569445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45956.481622569445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45956.481622569445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45956.481622569445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45956.481622569445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45956.481622569445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45956.481622569445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45956.481622569445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45956.481622569445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45956.481622569445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45956.481622569445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45956.481622569445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45956.481622569445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45956.481622569445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45956.481622569445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45956.481622569445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45956.481622569445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45956.481622569445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45956.481622569445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45956.481622569445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45956.481622569445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45956.481622569445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45956.481622569445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45956.481622569445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45956.481622569445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45956.481622569445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45956.481622569445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45956.481622569445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45956.481622569445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45956.481622569445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45956.481622569445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45956.481622569445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45956.481622569445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45956.481622569445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45956.481622569445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45956.481622569445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45956.481622569445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45956.481622569445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45956.481622569445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45956.481622569445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45956.481622569445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45956.481622569445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45956.481622569445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45956.481622569445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45956.481622569445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45956.481622569445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45956.481622569445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45956.481622569445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45956.481622569445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45956.481622569445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45956.481622569445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45956.481622569445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45956.481622569445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45956.481622569445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45956.481622569445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45956.481622569445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45956.481622569445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45956.481622569445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45956.481622569445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45956.481622569445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45956.481622569445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45956.481622569445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45956.481622569445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45956.481622569445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45956.481622569445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45956.481622569445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45956.481622569445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45956.481622569445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45956.481622569445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45956.481622569445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45956.481622569445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45956.481622569445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45956.481622569445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45956.481622569445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45956.481622569445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45956.481622569445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45956.481622569445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45956.481622569445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45956.481622569445</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45956.481622569445</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64.649562384256569</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30.292745254628244</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7.8205114583324757</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2.2826273147074971E-2</v>
      </c>
      <c r="H5" s="153">
        <v>45956.451157407406</v>
      </c>
      <c r="I5" s="152" t="str">
        <f>IFERROR(VLOOKUP(D5,DB!A:F,6,0),"")</f>
        <v>SCECO</v>
      </c>
      <c r="J5" s="152" t="str">
        <f>IFERROR(VLOOKUP(D5,DB!A:G,7,0),"")</f>
        <v>Dead</v>
      </c>
      <c r="K5" s="152" t="s">
        <v>39104</v>
      </c>
      <c r="L5" s="152" t="str">
        <f>IFERROR(VLOOKUP(D5,DB!A:I,9,0),"")</f>
        <v>Latis</v>
      </c>
    </row>
    <row r="6" spans="1:13" ht="15">
      <c r="A6" s="152" t="s">
        <v>39105</v>
      </c>
      <c r="B6" s="152" t="str">
        <f>IFERROR(VLOOKUP(D6,DB!A:K,11,0),"")</f>
        <v>R5</v>
      </c>
      <c r="C6" s="152">
        <v>2</v>
      </c>
      <c r="D6" s="152" t="s">
        <v>38382</v>
      </c>
      <c r="E6" s="152" t="s">
        <v>38998</v>
      </c>
      <c r="F6" s="153">
        <v>45956.464803240742</v>
      </c>
      <c r="G6" s="154">
        <f ca="1">IFERROR(NOW()-F6,"")</f>
        <v>1.6819328702695202E-2</v>
      </c>
      <c r="H6" s="153">
        <v>45956.455081018517</v>
      </c>
      <c r="I6" s="152" t="str">
        <f>IFERROR(VLOOKUP(D6,DB!A:F,6,0),"")</f>
        <v>SCECO</v>
      </c>
      <c r="J6" s="152" t="str">
        <f>IFERROR(VLOOKUP(D6,DB!A:G,7,0),"")</f>
        <v>Haj Removal</v>
      </c>
      <c r="K6" s="152" t="s">
        <v>39104</v>
      </c>
      <c r="L6" s="152" t="str">
        <f>IFERROR(VLOOKUP(D6,DB!A:I,9,0),"")</f>
        <v>Latis</v>
      </c>
    </row>
    <row r="7" spans="1:13" ht="15">
      <c r="A7" s="152"/>
      <c r="B7" s="152" t="str">
        <f>IFERROR(VLOOKUP(D7,DB!A:K,11,0),"")</f>
        <v/>
      </c>
      <c r="C7" s="152"/>
      <c r="D7" s="152"/>
      <c r="E7" s="152"/>
      <c r="F7" s="153"/>
      <c r="G7" s="154">
        <f ca="1">IFERROR(NOW()-F7,"")</f>
        <v>45956.481622569445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45956.481622569445</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45956.481622569445</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45956.481622569445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45956.481622569445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45956.481622569445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45956.481622569445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45956.481622569445</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45956.481622569445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45956.481622569445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45956.481622569445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45956.481622569445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45956.481622569445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45956.481622569445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45956.481622569445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45956.481622569445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45956.481622569445</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45956.481622569445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45956.481622569445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45956.481622569445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45956.481622569445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45956.481622569445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45956.481622569445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45956.481622569445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45956.481622569445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45956.481622569445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45956.481622569445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45956.481622569445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45956.481622569445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45956.481622569445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45956.481622569445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45956.481622569445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45956.481622569445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45956.481622569445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45956.481622569445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45956.481622569445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45956.481622569445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45956.481622569445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45956.481622569445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45956.481622569445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45956.481622569445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45956.481622569445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45956.481622569445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45956.481622569445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45956.481622569445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45956.481622569445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45956.481622569445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45956.481622569445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45956.481622569445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45956.481622569445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45956.481622569445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45956.481622569445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45956.481622569445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45956.481622569445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45956.481622569445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45956.481622569445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45956.481622569445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45956.481622569445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45956.481622569445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45956.481622569445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45956.481622569445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45956.481622569445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45956.481622569445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45956.481622569445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45956.481622569445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45956.481622569445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45956.481622569445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45956.481622569445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45956.481622569445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45956.481622569445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45956.481622569445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45956.481622569445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45956.481622569445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45956.481622569445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45956.481622569445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45956.481622569445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45956.481622569445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45956.481622569445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45956.481622569445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45956.481622569445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45956.481622569445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45956.481622569445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45956.481622569445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45956.481622569445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45956.481622569445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45956.481622569445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45956.481622569445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45956.481622569445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45956.481622569445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45956.481622569445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45956.481622569445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45956.481622569445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45956.481622569445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45956.481622569445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45956.481622569445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45956.481622569445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45956.481622569445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45956.481622569445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45956.481622569445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45956.481622569445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45956.481622569445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45956.481622569445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45956.481622569445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45956.481622569445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45956.481622569445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45956.481622569445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45956.481622569445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45956.481622569445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45956.481622569445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45956.481622569445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45956.481622569445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45956.481622569445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45956.481622569445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45956.481622569445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45956.481622569445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45956.481622569445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45956.481622569445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45956.481622569445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45956.481622569445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45956.481622569445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45956.481622569445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45956.481622569445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45956.481622569445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45956.481622569445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45956.481622569445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45956.481622569445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45956.481622569445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45956.481622569445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45956.481622569445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45956.481622569445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45956.481622569445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45956.481622569445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45956.481622569445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45956.481622569445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45956.481622569445</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45956.481622569445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45956.481622569445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45956.481622569445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45956.481622569445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45956.481622569445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45956.481622569445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45956.481622569445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45956.481622569445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45956.481622569445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45956.481622569445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45956.481622569445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45956.481622569445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45956.481622569445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45956.481622569445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45956.481622569445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45956.481622569445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45956.481622569445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45956.481622569445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45956.481622569445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45956.481622569445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45956.481622569445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45956.481622569445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45956.481622569445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45956.481622569445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45956.481622569445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45956.481622569445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45956.481622569445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45956.481622569445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45956.481622569445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45956.481622569445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45956.481622569445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45956.481622569445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45956.481622569445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45956.481622569445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45956.481622569445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45956.481622569445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45956.481622569445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45956.481622569445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45956.481622569445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45956.481622569445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45956.481622569445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45956.481622569445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45956.481622569445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45956.481622569445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45956.481622569445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45956.481622569445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45956.481622569445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45956.481622569445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45956.481622569445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45956.481622569445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45956.481622569445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45956.481622569445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45956.481622569445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45956.481622569445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45956.481622569445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45956.481622569445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45956.481622569445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45956.481622569445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45956.481622569445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45956.481622569445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45956.481622569445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45956.481622569445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45956.481622569445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45956.481622569445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45956.481622569445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45956.481622569445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45956.481622569445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45956.481622569445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45956.481622569445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45956.481622569445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45956.481622569445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45956.481622569445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45956.481622569445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45956.481622569445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45956.481622569445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45956.481622569445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45956.481622569445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45956.481622569445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45956.481622569445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45956.481622569445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45956.481622569445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45956.481622569445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45956.481622569445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45956.481622569445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45956.481622569445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45956.481622569445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45956.481622569445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45956.481622569445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45956.481622569445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45956.481622569445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45956.481622569445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45956.481622569445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45956.481622569445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45956.481622569445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45956.481622569445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45956.481622569445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45956.481622569445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45956.481622569445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45956.481622569445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45956.481622569445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45956.481622569445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45956.481622569445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45956.481622569445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45956.481622569445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45956.481622569445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45956.481622569445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45956.481622569445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45956.481622569445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45956.481622569445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45956.481622569445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45956.481622569445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45956.481622569445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45956.481622569445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45956.481622569445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45956.481622569445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45956.481622569445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45956.481622569445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45956.481622569445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45956.481622569445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45956.481622569445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45956.481622569445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45956.481622569445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45956.481622569445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45956.481622569445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45956.481622569445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45956.481622569445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45956.481622569445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45956.481622569445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45956.481622569445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45956.481622569445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45956.481622569445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45956.481622569445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45956.481622569445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45956.481622569445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45956.481622569445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45956.481622569445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45956.481622569445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45956.481622569445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45956.481622569445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45956.481622569445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45956.481622569445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45956.481622569445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45956.481622569445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45956.481622569445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45956.481622569445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45956.481622569445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45956.481622569445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45956.481622569445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45956.481622569445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45956.481622569445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45956.481622569445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45956.481622569445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45956.481622569445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45956.481622569445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45956.481622569445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45956.481622569445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45956.481622569445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45956.481622569445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45956.481622569445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45956.481622569445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45956.481622569445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45956.481622569445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45956.481622569445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45956.481622569445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45956.481622569445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45956.481622569445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45956.481622569445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45956.481622569445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45956.481622569445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45956.481622569445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45956.481622569445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45956.481622569445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45956.481622569445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45956.481622569445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45956.481622569445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45956.481622569445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45956.481622569445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45956.481622569445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45956.481622569445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45956.481622569445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45956.481622569445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45956.481622569445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45956.481622569445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45956.481622569445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45956.481622569445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45956.481622569445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45956.481622569445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45956.481622569445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45956.481622569445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45956.481622569445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45956.481622569445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45956.481622569445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45956.481622569445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45956.481622569445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45956.481622569445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45956.481622569445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45956.481622569445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45956.481622569445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45956.481622569445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45956.481622569445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45956.481622569445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45956.481622569445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45956.481622569445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45956.481622569445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45956.481622569445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45956.481622569445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45956.481622569445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45956.481622569445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45956.481622569445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45956.481622569445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45956.481622569445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45956.481622569445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45956.481622569445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45956.481622569445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45956.481622569445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45956.481622569445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45956.481622569445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45956.481622569445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45956.481622569445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45956.481622569445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45956.481622569445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45956.481622569445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45956.481622569445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45956.481622569445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45956.481622569445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45956.481622569445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45956.481622569445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45956.481622569445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45956.481622569445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45956.481622569445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45956.481622569445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45956.481622569445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45956.481622569445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45956.481622569445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45956.481622569445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45956.481622569445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45956.481622569445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45956.481622569445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45956.481622569445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45956.481622569445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45956.481622569445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45956.481622569445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45956.481622569445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45956.481622569445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45956.481622569445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45956.481622569445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45956.481622569445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45956.481622569445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45956.481622569445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45956.481622569445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45956.481622569445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45956.481622569445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45956.481622569445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45956.481622569445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45956.481622569445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45956.481622569445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45956.481622569445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45956.481622569445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45956.481622569445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45956.481622569445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45956.481622569445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45956.481622569445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45956.481622569445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45956.481622569445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45956.481622569445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45956.481622569445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45956.481622569445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45956.481622569445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45956.481622569445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45956.481622569445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45956.481622569445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45956.481622569445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45956.481622569445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45956.481622569445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45956.481622569445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45956.481622569445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45956.481622569445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45956.481622569445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45956.481622569445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45956.481622569445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45956.481622569445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45956.481622569445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45956.481622569445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45956.481622569445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45956.481622569445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45956.481622569445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45956.481622569445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45956.481622569445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45956.481622569445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45956.481622569445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45956.481622569445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45956.481622569445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45956.481622569445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45956.481622569445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45956.481622569445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45956.481622569445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45956.481622569445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45956.481622569445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45956.481622569445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45956.481622569445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45956.481622569445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45956.481622569445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45956.481622569445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45956.481622569445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45956.481622569445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45956.481622569445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45956.481622569445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45956.481622569445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45956.481622569445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45956.481622569445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45956.481622569445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45956.481622569445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45956.481622569445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45956.481622569445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45956.481622569445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45956.481622569445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45956.481622569445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45956.481622569445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45956.481622569445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45956.481622569445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45956.481622569445</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0.37721284721919801</v>
      </c>
      <c r="H2" s="107">
        <v>45956.092986111114</v>
      </c>
      <c r="I2" s="103" t="str">
        <f>IFERROR(VLOOKUP(D2,DB!A:F,6,0),"")</f>
        <v>Generator-SG</v>
      </c>
      <c r="J2" s="102" t="str">
        <f>IFERROR(VLOOKUP(D2,DB!A:G,7,0),"")</f>
        <v>Vandalized</v>
      </c>
      <c r="K2" s="108" t="s">
        <v>39107</v>
      </c>
      <c r="L2" s="109" t="str">
        <f>IFERROR(VLOOKUP(D2,DB!A:I,9,0),"")</f>
        <v>Latis</v>
      </c>
    </row>
    <row r="3" spans="1:16383" ht="31.5" customHeight="1">
      <c r="A3" s="104" t="s">
        <v>39108</v>
      </c>
      <c r="B3" s="103" t="str">
        <f>IFERROR(VLOOKUP(D3,DB!A:K,11,0),"")</f>
        <v>R6</v>
      </c>
      <c r="C3" s="105">
        <v>2</v>
      </c>
      <c r="D3" s="103" t="s">
        <v>33604</v>
      </c>
      <c r="E3" s="106"/>
      <c r="F3" s="107"/>
      <c r="G3" s="77">
        <f ca="1">IFERROR(NOW()-F3,"-")</f>
        <v>45956.481622569445</v>
      </c>
      <c r="H3" s="107">
        <v>45956.430231481485</v>
      </c>
      <c r="I3" s="103" t="str">
        <f>IFERROR(VLOOKUP(D3,DB!A:F,6,0),"")</f>
        <v>SCECO</v>
      </c>
      <c r="J3" s="102" t="str">
        <f>IFERROR(VLOOKUP(D3,DB!A:G,7,0),"")</f>
        <v>Dead</v>
      </c>
      <c r="K3" s="108" t="s">
        <v>39109</v>
      </c>
      <c r="L3" s="109" t="str">
        <f>IFERROR(VLOOKUP(D3,DB!A:I,9,0),"")</f>
        <v>Latis</v>
      </c>
    </row>
    <row r="4" spans="1:16383" ht="31.5" customHeight="1">
      <c r="A4" s="104"/>
      <c r="B4" s="103" t="str">
        <f>IFERROR(VLOOKUP(D4,DB!A:K,11,0),"")</f>
        <v/>
      </c>
      <c r="C4" s="105"/>
      <c r="D4" s="103"/>
      <c r="E4" s="106"/>
      <c r="F4" s="107"/>
      <c r="G4" s="77">
        <f ca="1">IFERROR(NOW()-F4,"-")</f>
        <v>45956.481622569445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45956.481622569445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45956.481622569445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45956.481622569445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45956.481622569445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45956.481622569445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45956.481622569445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45956.481622569445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45956.481622569445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45956.481622569445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45956.481622569445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45956.481622569445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45956.481622569445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45956.481622569445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45956.481622569445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45956.481622569445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45956.481622569445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45956.481622569445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45956.481622569445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45956.481622569445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45956.481622569445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45956.481622569445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45956.481622569445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45956.481622569445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45956.481622569445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45956.481622569445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45956.481622569445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45956.481622569445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45956.481622569445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45956.481622569445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45956.481622569445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45956.481622569445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45956.481622569445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45956.481622569445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45956.481622569445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45956.481622569445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45956.481622569445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45956.481622569445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45956.481622569445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45956.481622569445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45956.481622569445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45956.481622569445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45956.481622569445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45956.481622569445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45956.481622569445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45956.481622569445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45956.481622569445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45956.481622569445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45956.481622569445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45956.481622569445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45956.481622569445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45956.481622569445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45956.481622569445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45956.481622569445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45956.481622569445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45956.481622569445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45956.481622569445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45956.481622569445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45956.481622569445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45956.481622569445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45956.481622569445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45956.481622569445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45956.481622569445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45956.481622569445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45956.481622569445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45956.481622569445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45956.481622569445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45956.481622569445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45956.481622569445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45956.481622569445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45956.481622569445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45956.481622569445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45956.481622569445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45956.481622569445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45956.481622569445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45956.481622569445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45956.481622569445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45956.481622569445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45956.481622569445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45956.481622569445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45956.481622569445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45956.481622569445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45956.481622569445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45956.481622569445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45956.481622569445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45956.481622569445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45956.481622569445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45956.481622569445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45956.481622569445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45956.481622569445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45956.481622569445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45956.481622569445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45956.481622569445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45956.481622569445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45956.481622569445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45956.481622569445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45956.481622569445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45956.481622569445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45956.481622569445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45956.481622569445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45956.481622569445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45956.481622569445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45956.481622569445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45956.481622569445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45956.481622569445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45956.481622569445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45956.481622569445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45956.481622569445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45956.481622569445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45956.481622569445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45956.481622569445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45956.481622569445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45956.481622569445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45956.481622569445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45956.481622569445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45956.481622569445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45956.481622569445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45956.481622569445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45956.481622569445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45956.481622569445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45956.481622569445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45956.481622569445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45956.481622569445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45956.481622569445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45956.481622569445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45956.481622569445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45956.481622569445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45956.481622569445</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2025-10-26T08:35:55Z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