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995" documentId="120_S{2AC9BD13-BADA-5192-A53E-5A8FF88502F6}" xr6:coauthVersionLast="47" xr6:coauthVersionMax="47" xr10:uidLastSave="{23961796-66E1-4AD7-A663-498A2803DA74}"/>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8" i="2"/>
  <c r="L57" i="4"/>
  <c r="L58" i="4"/>
  <c r="L59" i="4"/>
  <c r="L60" i="4"/>
  <c r="J57" i="4"/>
  <c r="J58" i="4"/>
  <c r="J59" i="4"/>
  <c r="J60" i="4"/>
  <c r="I57" i="4"/>
  <c r="I58" i="4"/>
  <c r="I59" i="4"/>
  <c r="I60" i="4"/>
  <c r="B57" i="4"/>
  <c r="B58" i="4"/>
  <c r="B59" i="4"/>
  <c r="B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L54" i="4"/>
  <c r="L55" i="4"/>
  <c r="L56" i="4"/>
  <c r="J54" i="4"/>
  <c r="J55" i="4"/>
  <c r="J56" i="4"/>
  <c r="I54" i="4"/>
  <c r="I55" i="4"/>
  <c r="I56" i="4"/>
  <c r="B54" i="4"/>
  <c r="B55" i="4"/>
  <c r="B56" i="4"/>
  <c r="B4"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I3" i="5"/>
  <c r="G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<sst xmlns="http://schemas.openxmlformats.org/spreadsheetml/2006/main" count="180289" uniqueCount="39126">
  <si>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</si>
  <si>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</si>
  <si>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</si>
  <si>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</si>
  <si>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</si>
  <si>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</si>
  <si>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</si>
  <si>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</si>
  <si>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</si>
  <si>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</si>
  <si>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</si>
  <si>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</si>
  <si>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</si>
  <si>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</si>
  <si>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</si>
  <si>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</si>
  <si>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</si>
  <si>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</si>
  <si>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</si>
  <si>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</si>
  <si>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</si>
  <si>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</si>
  <si>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</si>
  <si>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</si>
  <si>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</si>
  <si>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</si>
  <si>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</si>
  <si>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</si>
  <si>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</si>
  <si>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</si>
  <si>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</si>
  <si>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</si>
  <si>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</si>
  <si>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</si>
  <si>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</si>
  <si>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</si>
  <si>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</si>
  <si>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</si>
  <si>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</si>
  <si>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</si>
  <si>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</si>
  <si>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</si>
  <si>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</si>
  <si>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</si>
  <si>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</si>
  <si>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</si>
  <si>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</si>
  <si>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</si>
  <si>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</si>
  <si>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</si>
  <si>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</si>
  <si>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</si>
  <si>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</si>
  <si>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</si>
  <si>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</si>
  <si>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</si>
  <si>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</si>
  <si>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</si>
  <si>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</si>
  <si>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</si>
  <si>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</si>
  <si>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</si>
  <si>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</si>
  <si>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</si>
  <si>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</si>
  <si>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</si>
  <si>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</si>
  <si>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</si>
  <si>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</si>
  <si>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</si>
  <si>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</si>
  <si>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</si>
  <si>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</si>
  <si>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</si>
  <si>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</si>
  <si>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</si>
  <si>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</si>
  <si>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</si>
  <si>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</si>
  <si>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</si>
  <si>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</si>
  <si>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</si>
  <si>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</si>
  <si>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</si>
  <si>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</si>
  <si>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</si>
  <si>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</si>
  <si>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</si>
  <si>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</si>
  <si>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</si>
  <si>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</si>
  <si>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</si>
  <si>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</si>
  <si>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</si>
  <si>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</si>
  <si>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</si>
  <si>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</si>
  <si>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</si>
  <si>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</si>
  <si>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</si>
  <si>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</si>
  <si>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</si>
  <si>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</si>
  <si>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</si>
  <si>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</si>
  <si>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</si>
  <si>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</si>
  <si>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</si>
  <si>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</si>
  <si>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</si>
  <si>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</si>
  <si>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</si>
  <si>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</si>
  <si>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</si>
  <si>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</si>
  <si>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</si>
  <si>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</si>
  <si>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</si>
  <si>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</si>
  <si>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</si>
  <si>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</si>
  <si>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</si>
  <si>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</si>
  <si>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</si>
  <si>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</si>
  <si>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</si>
  <si>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</si>
  <si>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</si>
  <si>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</si>
  <si>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</si>
  <si>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</si>
  <si>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</si>
  <si>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</si>
  <si>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</si>
  <si>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</si>
  <si>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</si>
  <si>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</si>
  <si>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</si>
  <si>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</si>
  <si>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</si>
  <si>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</si>
  <si>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</si>
  <si>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</si>
  <si>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</si>
  <si>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</si>
  <si>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</si>
  <si>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</si>
  <si>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</si>
  <si>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</si>
  <si>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</si>
  <si>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</si>
  <si>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</si>
  <si>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</si>
  <si>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</si>
  <si>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</si>
  <si>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</si>
  <si>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</si>
  <si>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</si>
  <si>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</si>
  <si>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</si>
  <si>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</si>
  <si>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</si>
  <si>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</si>
  <si>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</si>
  <si>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</si>
  <si>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</si>
  <si>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</si>
  <si>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</si>
  <si>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</si>
  <si>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</si>
  <si>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</si>
  <si>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</si>
  <si>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</si>
  <si>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</si>
  <si>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</si>
  <si>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</si>
  <si>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</si>
  <si>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</si>
  <si>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</si>
  <si>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</si>
  <si>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</si>
  <si>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</si>
  <si>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</si>
  <si>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</si>
  <si>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</si>
  <si>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</si>
  <si>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</si>
  <si>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</si>
  <si>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</si>
  <si>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</si>
  <si>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</si>
  <si>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</si>
  <si>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</si>
  <si>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</si>
  <si>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</si>
  <si>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</si>
  <si>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</si>
  <si>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</si>
  <si>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</si>
  <si>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</si>
  <si>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</si>
  <si>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</si>
  <si>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</si>
  <si>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</si>
  <si>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</si>
  <si>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</si>
  <si>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</si>
  <si>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</si>
  <si>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</si>
  <si>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</si>
  <si>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</si>
  <si>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</si>
  <si>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</si>
  <si>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</si>
  <si>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</si>
  <si>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</si>
  <si>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</si>
  <si>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</si>
  <si>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</si>
  <si>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</si>
  <si>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</si>
  <si>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</si>
  <si>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</si>
  <si>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</si>
  <si>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</si>
  <si>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</si>
  <si>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</si>
  <si>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</si>
  <si>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</si>
  <si>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</si>
  <si>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</si>
  <si>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</si>
  <si>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</si>
  <si>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</si>
  <si>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</si>
  <si>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</si>
  <si>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</si>
  <si>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</si>
  <si>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</si>
  <si>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</si>
  <si>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</si>
  <si>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</si>
  <si>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</si>
  <si>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</si>
  <si>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</si>
  <si>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</si>
  <si>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</si>
  <si>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</si>
  <si>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</si>
  <si>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</si>
  <si>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</si>
  <si>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</si>
  <si>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</si>
  <si>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</si>
  <si>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</si>
  <si>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</si>
  <si>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</si>
  <si>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</si>
  <si>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</si>
  <si>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</si>
  <si>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</si>
  <si>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</si>
  <si>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</si>
  <si>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</si>
  <si>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</si>
  <si>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</si>
  <si>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</si>
  <si>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</si>
  <si>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</si>
  <si>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</si>
  <si>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</si>
  <si>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</si>
  <si>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</si>
  <si>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</si>
  <si>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</si>
  <si>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</si>
  <si>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</si>
  <si>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</si>
  <si>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</si>
  <si>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</si>
  <si>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</si>
  <si>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</si>
  <si>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</si>
  <si>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</si>
  <si>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</si>
  <si>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</si>
  <si>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</si>
  <si>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</si>
  <si>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</si>
  <si>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</si>
  <si>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</si>
  <si>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</si>
  <si>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</si>
  <si>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</si>
  <si>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</si>
  <si>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</si>
  <si>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</si>
  <si>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</si>
  <si>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</si>
  <si>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</si>
  <si>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</si>
  <si>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</si>
  <si>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</si>
  <si>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</si>
  <si>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</si>
  <si>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</si>
  <si>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</si>
  <si>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</si>
  <si>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</si>
  <si>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</si>
  <si>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</si>
  <si>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</si>
  <si>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</si>
  <si>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</si>
  <si>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</si>
  <si>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</si>
  <si>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</si>
  <si>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</si>
  <si>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</si>
  <si>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</si>
  <si>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</si>
  <si>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</si>
  <si>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</si>
  <si>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</si>
  <si>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</si>
  <si>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</si>
  <si>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</si>
  <si>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</si>
  <si>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</si>
  <si>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</si>
  <si>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</si>
  <si>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</si>
  <si>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</si>
  <si>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</si>
  <si>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</si>
  <si>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</si>
  <si>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</si>
  <si>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</si>
  <si>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</si>
  <si>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</si>
  <si>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</si>
  <si>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</si>
  <si>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</si>
  <si>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</si>
  <si>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</si>
  <si>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</si>
  <si>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</si>
  <si>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</si>
  <si>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</si>
  <si>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</si>
  <si>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</si>
  <si>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</si>
  <si>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</si>
  <si>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</si>
  <si>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</si>
  <si>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</si>
  <si>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</si>
  <si>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</si>
  <si>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</si>
  <si>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</si>
  <si>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</si>
  <si>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</si>
  <si>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</si>
  <si>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</si>
  <si>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</si>
  <si>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</si>
  <si>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</si>
  <si>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</si>
  <si>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</si>
  <si>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</si>
  <si>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</si>
  <si>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</si>
  <si>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</si>
  <si>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</si>
  <si>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</si>
  <si>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</si>
  <si>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</si>
  <si>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</si>
  <si>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</si>
  <si>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</si>
  <si>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</si>
  <si>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</si>
  <si>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</si>
  <si>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</si>
  <si>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</si>
  <si>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</si>
  <si>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</si>
  <si>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</si>
  <si>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</si>
  <si>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</si>
  <si>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</si>
  <si>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</si>
  <si>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</si>
  <si>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</si>
  <si>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</si>
  <si>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</si>
  <si>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</si>
  <si>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</si>
  <si>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</si>
  <si>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</si>
  <si>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</si>
  <si>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</si>
  <si>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</si>
  <si>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</si>
  <si>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</si>
  <si>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</si>
  <si>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</si>
  <si>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</si>
  <si>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</si>
  <si>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</si>
  <si>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</si>
  <si>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</si>
  <si>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</si>
  <si>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</si>
  <si>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</si>
  <si>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</si>
  <si>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</si>
  <si>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</si>
  <si>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</si>
  <si>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</si>
  <si>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</si>
  <si>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</si>
  <si>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</si>
  <si>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</si>
  <si>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</si>
  <si>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</si>
  <si>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</si>
  <si>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</si>
  <si>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</si>
  <si>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</si>
  <si>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</si>
  <si>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</si>
  <si>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</si>
  <si>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</si>
  <si>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</si>
  <si>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</si>
  <si>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</si>
  <si>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</si>
  <si>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</si>
  <si>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</si>
  <si>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</si>
  <si>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</si>
  <si>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</si>
  <si>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</si>
  <si>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</si>
  <si>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</si>
  <si>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</si>
  <si>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</si>
  <si>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</si>
  <si>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</si>
  <si>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</si>
  <si>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</si>
  <si>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</si>
  <si>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</si>
  <si>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</si>
  <si>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</si>
  <si>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</si>
  <si>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</si>
  <si>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</si>
  <si>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</si>
  <si>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</si>
  <si>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</si>
  <si>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</si>
  <si>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</si>
  <si>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</si>
  <si>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</si>
  <si>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</si>
  <si>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</si>
  <si>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</si>
  <si>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</si>
  <si>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</si>
  <si>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</si>
  <si>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</si>
  <si>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</si>
  <si>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</si>
  <si>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</si>
  <si>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</si>
  <si>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</si>
  <si>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</si>
  <si>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</si>
  <si>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</si>
  <si>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</si>
  <si>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</si>
  <si>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</si>
  <si>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</si>
  <si>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</si>
  <si>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</si>
  <si>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</si>
  <si>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</si>
  <si>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</si>
  <si>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</si>
  <si>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</si>
  <si>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</si>
  <si>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</si>
  <si>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</si>
  <si>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</si>
  <si>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</si>
  <si>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</si>
  <si>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</si>
  <si>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</si>
  <si>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</si>
  <si>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</si>
  <si>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</si>
  <si>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</si>
  <si>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</si>
  <si>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</si>
  <si>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</si>
  <si>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</si>
  <si>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</si>
  <si>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</si>
  <si>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</si>
  <si>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</si>
  <si>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</si>
  <si>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</si>
  <si>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</si>
  <si>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</si>
  <si>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</si>
  <si>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</si>
  <si>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</si>
  <si>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</si>
  <si>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</si>
  <si>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</si>
  <si>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</si>
  <si>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</si>
  <si>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</si>
  <si>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</si>
  <si>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</si>
  <si>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</si>
  <si>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</si>
  <si>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</si>
  <si>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</si>
  <si>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</si>
  <si>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</si>
  <si>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</si>
  <si>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</si>
  <si>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</si>
  <si>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</si>
  <si>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</si>
  <si>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</si>
  <si>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</si>
  <si>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</si>
  <si>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</si>
  <si>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</si>
  <si>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</si>
  <si>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</si>
  <si>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</si>
  <si>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</si>
  <si>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</si>
  <si>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</si>
  <si>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</si>
  <si>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</si>
  <si>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</si>
  <si>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</si>
  <si>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</si>
  <si>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</si>
  <si>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</si>
  <si>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</si>
  <si>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</si>
  <si>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</si>
  <si>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</si>
  <si>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</si>
  <si>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</si>
  <si>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</si>
  <si>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</si>
  <si>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</si>
  <si>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</si>
  <si>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</si>
  <si>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</si>
  <si>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</si>
  <si>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</si>
  <si>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</si>
  <si>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</si>
  <si>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</si>
  <si>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</si>
  <si>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</si>
  <si>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</si>
  <si>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</si>
  <si>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</si>
  <si>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</si>
  <si>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</si>
  <si>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</si>
  <si>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</si>
  <si>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</si>
  <si>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</si>
  <si>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</si>
  <si>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</si>
  <si>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</si>
  <si>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</si>
  <si>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</si>
  <si>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</si>
  <si>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</si>
  <si>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</si>
  <si>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</si>
  <si>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</si>
  <si>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</si>
  <si>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</si>
  <si>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</si>
  <si>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</si>
  <si>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</si>
  <si>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</si>
  <si>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</si>
  <si>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</si>
  <si>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</si>
  <si>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</si>
  <si>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</si>
  <si>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</si>
  <si>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</si>
  <si>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</si>
  <si>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</si>
  <si>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</si>
  <si>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</si>
  <si>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</si>
  <si>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</si>
  <si>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</si>
  <si>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</si>
  <si>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</si>
  <si>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</si>
  <si>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</si>
  <si>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</si>
  <si>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</si>
  <si>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</si>
  <si>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</si>
  <si>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</si>
  <si>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</si>
  <si>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</si>
  <si>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</si>
  <si>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</si>
  <si>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</si>
  <si>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</si>
  <si>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</si>
  <si>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</si>
  <si>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</si>
  <si>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</si>
  <si>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</si>
  <si>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</si>
  <si>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</si>
  <si>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</si>
  <si>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</si>
  <si>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</si>
  <si>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</si>
  <si>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</si>
  <si>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</si>
  <si>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</si>
  <si>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</si>
  <si>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</si>
  <si>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</si>
  <si>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</si>
  <si>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</si>
  <si>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</si>
  <si>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</si>
  <si>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</si>
  <si>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</si>
  <si>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</si>
  <si>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</si>
  <si>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</si>
  <si>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</si>
  <si>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</si>
  <si>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</si>
  <si>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</si>
  <si>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</si>
  <si>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</si>
  <si>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</si>
  <si>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</si>
  <si>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</si>
  <si>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</si>
  <si>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</si>
  <si>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</si>
  <si>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</si>
  <si>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</si>
  <si>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</si>
  <si>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</si>
  <si>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</si>
  <si>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</si>
  <si>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</si>
  <si>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</si>
  <si>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</si>
  <si>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</si>
  <si>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</si>
  <si>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</si>
  <si>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</si>
  <si>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</si>
  <si>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</si>
  <si>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</si>
  <si>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</si>
  <si>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</si>
  <si>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</si>
  <si>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</si>
  <si>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</si>
  <si>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</si>
  <si>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</si>
  <si>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</si>
  <si>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</si>
  <si>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</si>
  <si>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</si>
  <si>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</si>
  <si>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</si>
  <si>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</si>
  <si>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</si>
  <si>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</si>
  <si>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</si>
  <si>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</si>
  <si>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</si>
  <si>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</si>
  <si>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</si>
  <si>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</si>
  <si>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</si>
  <si>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</si>
  <si>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</si>
  <si>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</si>
  <si>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</si>
  <si>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</si>
  <si>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</si>
  <si>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</si>
  <si>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</si>
  <si>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</si>
  <si>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</si>
  <si>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</si>
  <si>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</si>
  <si>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</si>
  <si>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</si>
  <si>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</si>
  <si>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</si>
  <si>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</si>
  <si>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</si>
  <si>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</si>
  <si>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</si>
  <si>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</si>
  <si>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</si>
  <si>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</si>
  <si>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</si>
  <si>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</si>
  <si>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</si>
  <si>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</si>
  <si>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</si>
  <si>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</si>
  <si>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</si>
  <si>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</si>
  <si>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</si>
  <si>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</si>
  <si>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</si>
  <si>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</si>
  <si>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</si>
  <si>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</si>
  <si>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</si>
  <si>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</si>
  <si>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</si>
  <si>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</si>
  <si>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</si>
  <si>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</si>
  <si>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</si>
  <si>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</si>
  <si>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</si>
  <si>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</si>
  <si>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</si>
  <si>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</si>
  <si>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</si>
  <si>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</si>
  <si>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</si>
  <si>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</si>
  <si>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</si>
  <si>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</si>
  <si>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</si>
  <si>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</si>
  <si>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</si>
  <si>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</si>
  <si>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</si>
  <si>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</si>
  <si>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</si>
  <si>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</si>
  <si>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</si>
  <si>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</si>
  <si>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</si>
  <si>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</si>
  <si>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</si>
  <si>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</si>
  <si>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</si>
  <si>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</si>
  <si>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</si>
  <si>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</si>
  <si>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</si>
  <si>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</si>
  <si>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</si>
  <si>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</si>
  <si>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</si>
  <si>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</si>
  <si>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</si>
  <si>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</si>
  <si>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</si>
  <si>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</si>
  <si>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</si>
  <si>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</si>
  <si>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</si>
  <si>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</si>
  <si>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</si>
  <si>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</si>
  <si>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</si>
  <si>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</si>
  <si>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</si>
  <si>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</si>
  <si>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</si>
  <si>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</si>
  <si>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</si>
  <si>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</si>
  <si>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</si>
  <si>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</si>
  <si>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</si>
  <si>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</si>
  <si>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</si>
  <si>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</si>
  <si>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</si>
  <si>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</si>
  <si>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</si>
  <si>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</si>
  <si>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</si>
  <si>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</si>
  <si>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</si>
  <si>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</si>
  <si>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</si>
  <si>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</si>
  <si>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</si>
  <si>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</si>
  <si>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</si>
  <si>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</si>
  <si>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</si>
  <si>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</si>
  <si>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</si>
  <si>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</si>
  <si>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</si>
  <si>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</si>
  <si>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</si>
  <si>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</si>
  <si>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</si>
  <si>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</si>
  <si>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</si>
  <si>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</si>
  <si>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</si>
  <si>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</si>
  <si>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</si>
  <si>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</si>
  <si>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</si>
  <si>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</si>
  <si>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</si>
  <si>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</si>
  <si>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</si>
  <si>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</si>
  <si>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</si>
  <si>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</si>
  <si>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</si>
  <si>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</si>
  <si>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</si>
  <si>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</si>
  <si>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</si>
  <si>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</si>
  <si>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</si>
  <si>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</si>
  <si>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</si>
  <si>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</si>
  <si>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</si>
  <si>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</si>
  <si>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</si>
  <si>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</si>
  <si>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</si>
  <si>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</si>
  <si>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</si>
  <si>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</si>
  <si>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</si>
  <si>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</si>
  <si>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</si>
  <si>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</si>
  <si>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</si>
  <si>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</si>
  <si>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</si>
  <si>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</si>
  <si>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</si>
  <si>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</si>
  <si>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</si>
  <si>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</si>
  <si>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</si>
  <si>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</si>
  <si>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</si>
  <si>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</si>
  <si>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</si>
  <si>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</si>
  <si>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</si>
  <si>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</si>
  <si>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</si>
  <si>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</si>
  <si>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</si>
  <si>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</si>
  <si>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</si>
  <si>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</si>
  <si>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</si>
  <si>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</si>
  <si>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</si>
  <si>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</si>
  <si>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</si>
  <si>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</si>
  <si>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</si>
  <si>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</si>
  <si>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</si>
  <si>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</si>
  <si>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</si>
  <si>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</si>
  <si>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</si>
  <si>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</si>
  <si>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</si>
  <si>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</si>
  <si>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</si>
  <si>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</si>
  <si>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</si>
  <si>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</si>
  <si>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</si>
  <si>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</si>
  <si>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</si>
  <si>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</si>
  <si>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</si>
  <si>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</si>
  <si>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</si>
  <si>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</si>
  <si>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</si>
  <si>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</si>
  <si>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</si>
  <si>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</si>
  <si>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</si>
  <si>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</si>
  <si>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</si>
  <si>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</si>
  <si>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</si>
  <si>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</si>
  <si>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</si>
  <si>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</si>
  <si>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</si>
  <si>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</si>
  <si>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</si>
  <si>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</si>
  <si>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</si>
  <si>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</si>
  <si>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</si>
  <si>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</si>
  <si>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</si>
  <si>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</si>
  <si>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</si>
  <si>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</si>
  <si>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</si>
  <si>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</si>
  <si>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</si>
  <si>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</si>
  <si>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</si>
  <si>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</si>
  <si>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</si>
  <si>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</si>
  <si>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</si>
  <si>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</si>
  <si>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</si>
  <si>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</si>
  <si>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</si>
  <si>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</si>
  <si>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</si>
  <si>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</si>
  <si>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</si>
  <si>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</si>
  <si>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</si>
  <si>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</si>
  <si>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</si>
  <si>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</si>
  <si>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</si>
  <si>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</si>
  <si>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</si>
  <si>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</si>
  <si>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</si>
  <si>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</si>
  <si>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</si>
  <si>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</si>
  <si>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</si>
  <si>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</si>
  <si>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</si>
  <si>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</si>
  <si>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</si>
  <si>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</si>
  <si>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</si>
  <si>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</si>
  <si>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</si>
  <si>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</si>
  <si>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</si>
  <si>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</si>
  <si>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</si>
  <si>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</si>
  <si>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</si>
  <si>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</si>
  <si>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</si>
  <si>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</si>
  <si>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</si>
  <si>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</si>
  <si>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</si>
  <si>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</si>
  <si>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</si>
  <si>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</si>
  <si>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</si>
  <si>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</si>
  <si>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</si>
  <si>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</si>
  <si>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</si>
  <si>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</si>
  <si>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</si>
  <si>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</si>
  <si>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</si>
  <si>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</si>
  <si>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</si>
  <si>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</si>
  <si>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</si>
  <si>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</si>
  <si>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</si>
  <si>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</si>
  <si>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</si>
  <si>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</si>
  <si>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</si>
  <si>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</si>
  <si>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</si>
  <si>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</si>
  <si>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</si>
  <si>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</si>
  <si>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</si>
  <si>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</si>
  <si>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</si>
  <si>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</si>
  <si>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</si>
  <si>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</si>
  <si>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</si>
  <si>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</si>
  <si>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</si>
  <si>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</si>
  <si>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</si>
  <si>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</si>
  <si>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</si>
  <si>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</si>
  <si>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</si>
  <si>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</si>
  <si>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</si>
  <si>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</si>
  <si>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</si>
  <si>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</si>
  <si>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</si>
  <si>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</si>
  <si>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</si>
  <si>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</si>
  <si>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</si>
  <si>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</si>
  <si>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</si>
  <si>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</si>
  <si>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</si>
  <si>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</si>
  <si>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</si>
  <si>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</si>
  <si>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</si>
  <si>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</si>
  <si>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</si>
  <si>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</si>
  <si>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</si>
  <si>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</si>
  <si>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</si>
  <si>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</si>
  <si>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</si>
  <si>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</si>
  <si>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</si>
  <si>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</si>
  <si>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</si>
  <si>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</si>
  <si>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</si>
  <si>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</si>
  <si>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</si>
  <si>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</si>
  <si>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</si>
  <si>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</si>
  <si>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</si>
  <si>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</si>
  <si>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</si>
  <si>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</si>
  <si>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</si>
  <si>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</si>
  <si>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</si>
  <si>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</si>
  <si>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</si>
  <si>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</si>
  <si>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</si>
  <si>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</si>
  <si>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</si>
  <si>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</si>
  <si>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</si>
  <si>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</si>
  <si>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</si>
  <si>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</si>
  <si>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</si>
  <si>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</si>
  <si>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</si>
  <si>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</si>
  <si>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</si>
  <si>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</si>
  <si>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</si>
  <si>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</si>
  <si>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</si>
  <si>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</si>
  <si>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</si>
  <si>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</si>
  <si>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</si>
  <si>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</si>
  <si>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</si>
  <si>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</si>
  <si>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</si>
  <si>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</si>
  <si>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</si>
  <si>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</si>
  <si>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</si>
  <si>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</si>
  <si>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</si>
  <si>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</si>
  <si>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</si>
  <si>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</si>
  <si>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</si>
  <si>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</si>
  <si>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</si>
  <si>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</si>
  <si>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</si>
  <si>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</si>
  <si>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</si>
  <si>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</si>
  <si>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</si>
  <si>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</si>
  <si>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</si>
  <si>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</si>
  <si>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</si>
  <si>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</si>
  <si>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</si>
  <si>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</si>
  <si>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</si>
  <si>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</si>
  <si>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</si>
  <si>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</si>
  <si>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</si>
  <si>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</si>
  <si>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</si>
  <si>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</si>
  <si>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</si>
  <si>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</si>
  <si>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</si>
  <si>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</si>
  <si>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</si>
  <si>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</si>
  <si>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</si>
  <si>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</si>
  <si>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</si>
  <si>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</si>
  <si>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</si>
  <si>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</si>
  <si>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</si>
  <si>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</si>
  <si>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</si>
  <si>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</si>
  <si>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</si>
  <si>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</si>
  <si>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</si>
  <si>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</si>
  <si>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</si>
  <si>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</si>
  <si>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</si>
  <si>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</si>
  <si>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</si>
  <si>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</si>
  <si>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</si>
  <si>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</si>
  <si>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</si>
  <si>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</si>
  <si>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</si>
  <si>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</si>
  <si>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</si>
  <si>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</si>
  <si>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</si>
  <si>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</si>
  <si>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</si>
  <si>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</si>
  <si>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</si>
  <si>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</si>
  <si>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</si>
  <si>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</si>
  <si>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</si>
  <si>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</si>
  <si>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</si>
  <si>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</si>
  <si>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</si>
  <si>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</si>
  <si>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</si>
  <si>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</si>
  <si>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</si>
  <si>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</si>
  <si>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</si>
  <si>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</si>
  <si>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</si>
  <si>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</si>
  <si>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</si>
  <si>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</si>
  <si>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</si>
  <si>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</si>
  <si>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</si>
  <si>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</si>
  <si>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</si>
  <si>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</si>
  <si>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</si>
  <si>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</si>
  <si>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</si>
  <si>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</si>
  <si>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</si>
  <si>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</si>
  <si>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</si>
  <si>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</si>
  <si>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</si>
  <si>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</si>
  <si>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</si>
  <si>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</si>
  <si>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</si>
  <si>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</si>
  <si>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</si>
  <si>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</si>
  <si>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</si>
  <si>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</si>
  <si>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</si>
  <si>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</si>
  <si>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</si>
  <si>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</si>
  <si>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</si>
  <si>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</si>
  <si>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</si>
  <si>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</si>
  <si>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</si>
  <si>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</si>
  <si>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</si>
  <si>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</si>
  <si>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</si>
  <si>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</si>
  <si>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</si>
  <si>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</si>
  <si>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</si>
  <si>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</si>
  <si>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</si>
  <si>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</si>
  <si>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</si>
  <si>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</si>
  <si>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</si>
  <si>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</si>
  <si>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</si>
  <si>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</si>
  <si>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</si>
  <si>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</si>
  <si>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</si>
  <si>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</si>
  <si>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</si>
  <si>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</si>
  <si>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</si>
  <si>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</si>
  <si>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</si>
  <si>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</si>
  <si>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</si>
  <si>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</si>
  <si>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</si>
  <si>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</si>
  <si>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</si>
  <si>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</si>
  <si>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</si>
  <si>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</si>
  <si>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</si>
  <si>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</si>
  <si>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</si>
  <si>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</si>
  <si>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</si>
  <si>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</si>
  <si>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</si>
  <si>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</si>
  <si>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</si>
  <si>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</si>
  <si>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</si>
  <si>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</si>
  <si>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</si>
  <si>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</si>
  <si>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</si>
  <si>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</si>
  <si>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</si>
  <si>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</si>
  <si>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</si>
  <si>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</si>
  <si>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</si>
  <si>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</si>
  <si>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</si>
  <si>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</si>
  <si>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</si>
  <si>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</si>
  <si>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</si>
  <si>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</si>
  <si>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</si>
  <si>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</si>
  <si>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</si>
  <si>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</si>
  <si>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</si>
  <si>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</si>
  <si>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</si>
  <si>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</si>
  <si>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</si>
  <si>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</si>
  <si>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</si>
  <si>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</si>
  <si>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</si>
  <si>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</si>
  <si>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</si>
  <si>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</si>
  <si>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</si>
  <si>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</si>
  <si>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</si>
  <si>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</si>
  <si>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</si>
  <si>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</si>
  <si>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</si>
  <si>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</si>
  <si>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</si>
  <si>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</si>
  <si>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</si>
  <si>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</si>
  <si>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</si>
  <si>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</si>
  <si>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</si>
  <si>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</si>
  <si>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</si>
  <si>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</si>
  <si>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</si>
  <si>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</si>
  <si>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</si>
  <si>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</si>
  <si>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</si>
  <si>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</si>
  <si>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</si>
  <si>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</si>
  <si>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</si>
  <si>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</si>
  <si>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</si>
  <si>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</si>
  <si>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</si>
  <si>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</si>
  <si>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</si>
  <si>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</si>
  <si>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</si>
  <si>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</si>
  <si>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</si>
  <si>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</si>
  <si>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</si>
  <si>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</si>
  <si>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</si>
  <si>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</si>
  <si>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</si>
  <si>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</si>
  <si>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</si>
  <si>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</si>
  <si>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</si>
  <si>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</si>
  <si>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</si>
  <si>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</si>
  <si>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</si>
  <si>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</si>
  <si>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</si>
  <si>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</si>
  <si>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</si>
  <si>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</si>
  <si>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</si>
  <si>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</si>
  <si>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</si>
  <si>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</si>
  <si>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</si>
  <si>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</si>
  <si>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</si>
  <si>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</si>
  <si>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</si>
  <si>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</si>
  <si>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</si>
  <si>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</si>
  <si>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</si>
  <si>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</si>
  <si>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</si>
  <si>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</si>
  <si>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</si>
  <si>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</si>
  <si>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</si>
  <si>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</si>
  <si>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</si>
  <si>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</si>
  <si>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</si>
  <si>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</si>
  <si>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</si>
  <si>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</si>
  <si>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</si>
  <si>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</si>
  <si>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</si>
  <si>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</si>
  <si>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</si>
  <si>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</si>
  <si>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</si>
  <si>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</si>
  <si>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</si>
  <si>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</si>
  <si>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</si>
  <si>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</si>
  <si>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</si>
  <si>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</si>
  <si>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</si>
  <si>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</si>
  <si>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</si>
  <si>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</si>
  <si>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</si>
  <si>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</si>
  <si>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</si>
  <si>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</si>
  <si>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</si>
  <si>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</si>
  <si>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</si>
  <si>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</si>
  <si>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</si>
  <si>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</si>
  <si>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</si>
  <si>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</si>
  <si>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</si>
  <si>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</si>
  <si>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</si>
  <si>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</si>
  <si>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</si>
  <si>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</si>
  <si>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</si>
  <si>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</si>
  <si>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</si>
  <si>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</si>
  <si>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</si>
  <si>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</si>
  <si>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</si>
  <si>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</si>
  <si>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</si>
  <si>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</si>
  <si>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</si>
  <si>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</si>
  <si>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</si>
  <si>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</si>
  <si>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</si>
  <si>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</si>
  <si>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</si>
  <si>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</si>
  <si>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</si>
  <si>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</si>
  <si>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</si>
  <si>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</si>
  <si>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</si>
  <si>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</si>
  <si>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</si>
  <si>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</si>
  <si>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</si>
  <si>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</si>
  <si>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</si>
  <si>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</si>
  <si>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</si>
  <si>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</si>
  <si>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</si>
  <si>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</si>
  <si>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</si>
  <si>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</si>
  <si>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</si>
  <si>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</si>
  <si>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</si>
  <si>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</si>
  <si>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</si>
  <si>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</si>
  <si>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</si>
  <si>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</si>
  <si>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</si>
  <si>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</si>
  <si>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</si>
  <si>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</si>
  <si>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</si>
  <si>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</si>
  <si>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</si>
  <si>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</si>
  <si>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</si>
  <si>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</si>
  <si>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</si>
  <si>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</si>
  <si>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</si>
  <si>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</si>
  <si>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</si>
  <si>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</si>
  <si>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</si>
  <si>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</si>
  <si>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</si>
  <si>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</si>
  <si>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</si>
  <si>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</si>
  <si>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</si>
  <si>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</si>
  <si>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</si>
  <si>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</si>
  <si>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</si>
  <si>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</si>
  <si>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</si>
  <si>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</si>
  <si>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</si>
  <si>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</si>
  <si>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</si>
  <si>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</si>
  <si>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</si>
  <si>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</si>
  <si>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</si>
  <si>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</si>
  <si>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</si>
  <si>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</si>
  <si>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</si>
  <si>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</si>
  <si>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</si>
  <si>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</si>
  <si>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</si>
  <si>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</si>
  <si>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</si>
  <si>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</si>
  <si>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</si>
  <si>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</si>
  <si>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</si>
  <si>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</si>
  <si>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</si>
  <si>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</si>
  <si>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</si>
  <si>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</si>
  <si>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</si>
  <si>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</si>
  <si>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</si>
  <si>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</si>
  <si>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</si>
  <si>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</si>
  <si>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</si>
  <si>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</si>
  <si>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</si>
  <si>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</si>
  <si>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</si>
  <si>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</si>
  <si>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</si>
  <si>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</si>
  <si>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</si>
  <si>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</si>
  <si>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</si>
  <si>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</si>
  <si>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</si>
  <si>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</si>
  <si>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</si>
  <si>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</si>
  <si>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</si>
  <si>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</si>
  <si>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</si>
  <si>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</si>
  <si>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</si>
  <si>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</si>
  <si>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</si>
  <si>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</si>
  <si>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</si>
  <si>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</si>
  <si>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</si>
  <si>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</si>
  <si>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</si>
  <si>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</si>
  <si>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</si>
  <si>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</si>
  <si>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</si>
  <si>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</si>
  <si>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</si>
  <si>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</si>
  <si>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</si>
  <si>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</si>
  <si>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</si>
  <si>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</si>
  <si>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</si>
  <si>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</si>
  <si>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</si>
  <si>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</si>
  <si>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</si>
  <si>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</si>
  <si>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</si>
  <si>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</si>
  <si>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</si>
  <si>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</si>
  <si>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</si>
  <si>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</si>
  <si>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</si>
  <si>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</si>
  <si>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</si>
  <si>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</si>
  <si>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</si>
  <si>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</si>
  <si>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</si>
  <si>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</si>
  <si>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</si>
  <si>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</si>
  <si>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</si>
  <si>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</si>
  <si>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</si>
  <si>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</si>
  <si>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</si>
  <si>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</si>
  <si>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</si>
  <si>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</si>
  <si>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</si>
  <si>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</si>
  <si>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</si>
  <si>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</si>
  <si>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</si>
  <si>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</si>
  <si>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</si>
  <si>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</si>
  <si>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</si>
  <si>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</si>
  <si>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</si>
  <si>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</si>
  <si>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</si>
  <si>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</si>
  <si>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</si>
  <si>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</si>
  <si>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</si>
  <si>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</si>
  <si>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</si>
  <si>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</si>
  <si>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</si>
  <si>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</si>
  <si>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</si>
  <si>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</si>
  <si>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</si>
  <si>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</si>
  <si>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</si>
  <si>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</si>
  <si>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</si>
  <si>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</si>
  <si>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</si>
  <si>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</si>
  <si>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</si>
  <si>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</si>
  <si>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</si>
  <si>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</si>
  <si>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</si>
  <si>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</si>
  <si>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</si>
  <si>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</si>
  <si>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</si>
  <si>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</si>
  <si>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</si>
  <si>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</si>
  <si>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</si>
  <si>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</si>
  <si>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</si>
  <si>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</si>
  <si>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</si>
  <si>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</si>
  <si>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</si>
  <si>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</si>
  <si>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</si>
  <si>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</si>
  <si>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</si>
  <si>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</si>
  <si>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</si>
  <si>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</si>
  <si>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</si>
  <si>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</si>
  <si>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</si>
  <si>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</si>
  <si>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</si>
  <si>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</si>
  <si>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</si>
  <si>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</si>
  <si>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</si>
  <si>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</si>
  <si>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</si>
  <si>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</si>
  <si>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</si>
  <si>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</si>
  <si>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</si>
  <si>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</si>
  <si>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</si>
  <si>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</si>
  <si>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</si>
  <si>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</si>
  <si>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</si>
  <si>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</si>
  <si>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</si>
  <si>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</si>
  <si>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</si>
  <si>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</si>
  <si>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</si>
  <si>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</si>
  <si>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</si>
  <si>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</si>
  <si>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</si>
  <si>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</si>
  <si>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</si>
  <si>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</si>
  <si>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</si>
  <si>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</si>
  <si>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</si>
  <si>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</si>
  <si>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</si>
  <si>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</si>
  <si>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</si>
  <si>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</si>
  <si>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</si>
  <si>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</si>
  <si>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</si>
  <si>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</si>
  <si>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</si>
  <si>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</si>
  <si>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</si>
  <si>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</si>
  <si>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</si>
  <si>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</si>
  <si>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</si>
  <si>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</si>
  <si>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</si>
  <si>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</si>
  <si>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</si>
  <si>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</si>
  <si>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</si>
  <si>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</si>
  <si>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</si>
  <si>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</si>
  <si>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</si>
  <si>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</si>
  <si>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</si>
  <si>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</si>
  <si>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</si>
  <si>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</si>
  <si>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</si>
  <si>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</si>
  <si>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</si>
  <si>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</si>
  <si>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</si>
  <si>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</si>
  <si>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</si>
  <si>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</si>
  <si>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</si>
  <si>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</si>
  <si>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</si>
  <si>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</si>
  <si>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</si>
  <si>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</si>
  <si>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</si>
  <si>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</si>
  <si>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</si>
  <si>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</si>
  <si>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</si>
  <si>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</si>
  <si>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</si>
  <si>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</si>
  <si>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</si>
  <si>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</si>
  <si>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</si>
  <si>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</si>
  <si>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</si>
  <si>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</si>
  <si>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</si>
  <si>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</si>
  <si>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</si>
  <si>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</si>
  <si>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</si>
  <si>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</si>
  <si>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</si>
  <si>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</si>
  <si>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</si>
  <si>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</si>
  <si>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</si>
  <si>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</si>
  <si>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</si>
  <si>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</si>
  <si>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</si>
  <si>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</si>
  <si>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</si>
  <si>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</si>
  <si>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</si>
  <si>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</si>
  <si>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</si>
  <si>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</si>
  <si>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</si>
  <si>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</si>
  <si>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</si>
  <si>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</si>
  <si>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</si>
  <si>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</si>
  <si>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</si>
  <si>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</si>
  <si>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</si>
  <si>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</si>
  <si>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</si>
  <si>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</si>
  <si>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</si>
  <si>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</si>
  <si>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</si>
  <si>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</si>
  <si>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</si>
  <si>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</si>
  <si>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</si>
  <si>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</si>
  <si>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</si>
  <si>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</si>
  <si>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</si>
  <si>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</si>
  <si>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</si>
  <si>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</si>
  <si>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</si>
  <si>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</si>
  <si>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</si>
  <si>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</si>
  <si>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</si>
  <si>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</si>
  <si>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</si>
  <si>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</si>
  <si>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</si>
  <si>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</si>
  <si>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</si>
  <si>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</si>
  <si>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</si>
  <si>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</si>
  <si>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</si>
  <si>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</si>
  <si>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</si>
  <si>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</si>
  <si>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</si>
  <si>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</si>
  <si>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</si>
  <si>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</si>
  <si>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</si>
  <si>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</si>
  <si>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</si>
  <si>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</si>
  <si>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</si>
  <si>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</si>
  <si>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</si>
  <si>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</si>
  <si>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</si>
  <si>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</si>
  <si>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</si>
  <si>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</si>
  <si>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</si>
  <si>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</si>
  <si>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</si>
  <si>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</si>
  <si>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</si>
  <si>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</si>
  <si>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</si>
  <si>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</si>
  <si>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</si>
  <si>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</si>
  <si>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</si>
  <si>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</si>
  <si>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</si>
  <si>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</si>
  <si>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</si>
  <si>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</si>
  <si>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</si>
  <si>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</si>
  <si>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</si>
  <si>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</si>
  <si>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</si>
  <si>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</si>
  <si>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</si>
  <si>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</si>
  <si>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</si>
  <si>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</si>
  <si>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</si>
  <si>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</si>
  <si>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</si>
  <si>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</si>
  <si>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</si>
  <si>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</si>
  <si>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</si>
  <si>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</si>
  <si>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</si>
  <si>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</si>
  <si>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</si>
  <si>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</si>
  <si>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</si>
  <si>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</si>
  <si>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</si>
  <si>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</si>
  <si>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</si>
  <si>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</si>
  <si>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</si>
  <si>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</si>
  <si>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</si>
  <si>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</si>
  <si>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</si>
  <si>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</si>
  <si>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</si>
  <si>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</si>
  <si>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</si>
  <si>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</si>
  <si>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</si>
  <si>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</si>
  <si>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</si>
  <si>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</si>
  <si>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</si>
  <si>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</si>
  <si>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</si>
  <si>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</si>
  <si>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</si>
  <si>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</si>
  <si>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</si>
  <si>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</si>
  <si>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</si>
  <si>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</si>
  <si>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</si>
  <si>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</si>
  <si>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</si>
  <si>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</si>
  <si>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</si>
  <si>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</si>
  <si>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</si>
  <si>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</si>
  <si>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</si>
  <si>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</si>
  <si>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</si>
  <si>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</si>
  <si>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</si>
  <si>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</si>
  <si>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</si>
  <si>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</si>
  <si>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</si>
  <si>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</si>
  <si>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</si>
  <si>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</si>
  <si>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</si>
  <si>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</si>
  <si>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</si>
  <si>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</si>
  <si>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</si>
  <si>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</si>
  <si>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</si>
  <si>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</si>
  <si>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</si>
  <si>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</si>
  <si>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</si>
  <si>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</si>
  <si>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</si>
  <si>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</si>
  <si>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</si>
  <si>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</si>
  <si>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</si>
  <si>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</si>
  <si>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</si>
  <si>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</si>
  <si>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</si>
  <si>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</si>
  <si>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</si>
  <si>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</si>
  <si>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</si>
  <si>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</si>
  <si>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</si>
  <si>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</si>
  <si>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</si>
  <si>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</si>
  <si>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</si>
  <si>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</si>
  <si>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</si>
  <si>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</si>
  <si>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</si>
  <si>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</si>
  <si>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</si>
  <si>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</si>
  <si>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</si>
  <si>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</si>
  <si>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</si>
  <si>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</si>
  <si>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</si>
  <si>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</si>
  <si>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</si>
  <si>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</si>
  <si>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</si>
  <si>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</si>
  <si>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</si>
  <si>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</si>
  <si>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</si>
  <si>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</si>
  <si>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</si>
  <si>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</si>
  <si>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</si>
  <si>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</si>
  <si>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</si>
  <si>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</si>
  <si>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</si>
  <si>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</si>
  <si>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</si>
  <si>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</si>
  <si>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</si>
  <si>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</si>
  <si>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</si>
  <si>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</si>
  <si>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</si>
  <si>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</si>
  <si>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</si>
  <si>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</si>
  <si>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</si>
  <si>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</si>
  <si>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</si>
  <si>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</si>
  <si>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</si>
  <si>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</si>
  <si>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</si>
  <si>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</si>
  <si>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</si>
  <si>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</si>
  <si>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</si>
  <si>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</si>
  <si>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</si>
  <si>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</si>
  <si>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</si>
  <si>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</si>
  <si>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</si>
  <si>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</si>
  <si>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</si>
  <si>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</si>
  <si>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</si>
  <si>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</si>
  <si>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</si>
  <si>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</si>
  <si>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</si>
  <si>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</si>
  <si>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</si>
  <si>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</si>
  <si>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</si>
  <si>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</si>
  <si>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</si>
  <si>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</si>
  <si>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</si>
  <si>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</si>
  <si>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</si>
  <si>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</si>
  <si>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</si>
  <si>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</si>
  <si>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</si>
  <si>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</si>
  <si>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</si>
  <si>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</si>
  <si>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</si>
  <si>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</si>
  <si>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</si>
  <si>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</si>
  <si>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</si>
  <si>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</si>
  <si>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</si>
  <si>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</si>
  <si>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</si>
  <si>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</si>
  <si>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</si>
  <si>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</si>
  <si>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</si>
  <si>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</si>
  <si>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</si>
  <si>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</si>
  <si>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</si>
  <si>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</si>
  <si>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</si>
  <si>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</si>
  <si>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</si>
  <si>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</si>
  <si>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</si>
  <si>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</si>
  <si>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</si>
  <si>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</si>
  <si>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</si>
  <si>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</si>
  <si>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</si>
  <si>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</si>
  <si>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</si>
  <si>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</si>
  <si>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</si>
  <si>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</si>
  <si>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</si>
  <si>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</si>
  <si>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</si>
  <si>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</si>
  <si>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</si>
  <si>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</si>
  <si>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</si>
  <si>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</si>
  <si>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</si>
  <si>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</si>
  <si>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</si>
  <si>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</si>
  <si>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</si>
  <si>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</si>
  <si>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</si>
  <si>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</si>
  <si>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</si>
  <si>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</si>
  <si>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</si>
  <si>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</si>
  <si>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</si>
  <si>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</si>
  <si>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</si>
  <si>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</si>
  <si>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</si>
  <si>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</si>
  <si>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</si>
  <si>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</si>
  <si>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</si>
  <si>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</si>
  <si>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</si>
  <si>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</si>
  <si>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</si>
  <si>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</si>
  <si>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</si>
  <si>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</si>
  <si>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</si>
  <si>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</si>
  <si>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</si>
  <si>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</si>
  <si>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</si>
  <si>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</si>
  <si>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</si>
  <si>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</si>
  <si>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</si>
  <si>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</si>
  <si>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</si>
  <si>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</si>
  <si>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</si>
  <si>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</si>
  <si>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</si>
  <si>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</si>
  <si>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</si>
  <si>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</si>
  <si>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</si>
  <si>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</si>
  <si>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</si>
  <si>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</si>
  <si>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</si>
  <si>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</si>
  <si>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</si>
  <si>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</si>
  <si>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</si>
  <si>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</si>
  <si>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</si>
  <si>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</si>
  <si>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</si>
  <si>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</si>
  <si>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</si>
  <si>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</si>
  <si>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</si>
  <si>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</si>
  <si>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</si>
  <si>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</si>
  <si>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</si>
  <si>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</si>
  <si>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</si>
  <si>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</si>
  <si>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</si>
  <si>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</si>
  <si>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</si>
  <si>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</si>
  <si>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</si>
  <si>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</si>
  <si>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</si>
  <si>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</si>
  <si>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</si>
  <si>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</si>
  <si>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</si>
  <si>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</si>
  <si>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</si>
  <si>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</si>
  <si>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</si>
  <si>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</si>
  <si>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</si>
  <si>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</si>
  <si>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</si>
  <si>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</si>
  <si>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</si>
  <si>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</si>
  <si>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</si>
  <si>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</si>
  <si>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</si>
  <si>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</si>
  <si>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</si>
  <si>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</si>
  <si>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</si>
  <si>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</si>
  <si>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</si>
  <si>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</si>
  <si>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</si>
  <si>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</si>
  <si>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</si>
  <si>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</si>
  <si>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</si>
  <si>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</si>
  <si>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</si>
  <si>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</si>
  <si>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</si>
  <si>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</si>
  <si>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</si>
  <si>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</si>
  <si>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</si>
  <si>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</si>
  <si>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</si>
  <si>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</si>
  <si>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</si>
  <si>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</si>
  <si>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</si>
  <si>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</si>
  <si>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</si>
  <si>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</si>
  <si>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</si>
  <si>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</si>
  <si>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</si>
  <si>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</si>
  <si>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</si>
  <si>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</si>
  <si>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</si>
  <si>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</si>
  <si>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</si>
  <si>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</si>
  <si>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</si>
  <si>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</si>
  <si>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</si>
  <si>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</si>
  <si>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</si>
  <si>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</si>
  <si>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</si>
  <si>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</si>
  <si>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</si>
  <si>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</si>
  <si>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</si>
  <si>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</si>
  <si>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</si>
  <si>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</si>
  <si>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</si>
  <si>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</si>
  <si>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</si>
  <si>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</si>
  <si>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</si>
  <si>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</si>
  <si>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</si>
  <si>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</si>
  <si>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</si>
  <si>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</si>
  <si>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</si>
  <si>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</si>
  <si>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</si>
  <si>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</si>
  <si>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</si>
  <si>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</si>
  <si>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</si>
  <si>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</si>
  <si>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</si>
  <si>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</si>
  <si>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</si>
  <si>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</si>
  <si>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</si>
  <si>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</si>
  <si>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</si>
  <si>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</si>
  <si>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</si>
  <si>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</si>
  <si>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</si>
  <si>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</si>
  <si>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</si>
  <si>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</si>
  <si>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</si>
  <si>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</si>
  <si>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</si>
  <si>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</si>
  <si>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</si>
  <si>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</si>
  <si>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</si>
  <si>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</si>
  <si>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</si>
  <si>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</si>
  <si>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</si>
  <si>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</si>
  <si>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</si>
  <si>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</si>
  <si>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</si>
  <si>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</si>
  <si>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</si>
  <si>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</si>
  <si>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</si>
  <si>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</si>
  <si>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</si>
  <si>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</si>
  <si>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</si>
  <si>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</si>
  <si>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</si>
  <si>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</si>
  <si>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</si>
  <si>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</si>
  <si>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</si>
  <si>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</si>
  <si>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</si>
  <si>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</si>
  <si>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</si>
  <si>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</si>
  <si>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</si>
  <si>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</si>
  <si>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</si>
  <si>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</si>
  <si>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</si>
  <si>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</si>
  <si>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</si>
  <si>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</si>
  <si>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</si>
  <si>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</si>
  <si>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</si>
  <si>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</si>
  <si>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</si>
  <si>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</si>
  <si>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</si>
  <si>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</si>
  <si>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</si>
  <si>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</si>
  <si>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</si>
  <si>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</si>
  <si>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</si>
  <si>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</si>
  <si>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</si>
  <si>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</si>
  <si>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</si>
  <si>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</si>
  <si>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</si>
  <si>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</si>
  <si>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</si>
  <si>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</si>
  <si>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</si>
  <si>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</si>
  <si>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</si>
  <si>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</si>
  <si>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</si>
  <si>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</si>
  <si>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</si>
  <si>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</si>
  <si>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</si>
  <si>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</si>
  <si>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</si>
  <si>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</si>
  <si>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</si>
  <si>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</si>
  <si>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</si>
  <si>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</si>
  <si>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</si>
  <si>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</si>
  <si>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</si>
  <si>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</si>
  <si>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</si>
  <si>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</si>
  <si>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</si>
  <si>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</si>
  <si>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</si>
  <si>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</si>
  <si>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</si>
  <si>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</si>
  <si>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</si>
  <si>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</si>
  <si>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</si>
  <si>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</si>
  <si>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</si>
  <si>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</si>
  <si>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</si>
  <si>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</si>
  <si>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</si>
  <si>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</si>
  <si>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</si>
  <si>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</si>
  <si>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</si>
  <si>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</si>
  <si>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</si>
  <si>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</si>
  <si>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</si>
  <si>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</si>
  <si>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</si>
  <si>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</si>
  <si>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</si>
  <si>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</si>
  <si>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</si>
  <si>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</si>
  <si>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</si>
  <si>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</si>
  <si>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</si>
  <si>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</si>
  <si>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</si>
  <si>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</si>
  <si>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</si>
  <si>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</si>
  <si>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</si>
  <si>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</si>
  <si>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</si>
  <si>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</si>
  <si>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</si>
  <si>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</si>
  <si>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</si>
  <si>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</si>
  <si>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</si>
  <si>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</si>
  <si>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</si>
  <si>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</si>
  <si>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</si>
  <si>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</si>
  <si>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</si>
  <si>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</si>
  <si>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</si>
  <si>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</si>
  <si>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</si>
  <si>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</si>
  <si>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</si>
  <si>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</si>
  <si>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</si>
  <si>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</si>
  <si>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</si>
  <si>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</si>
  <si>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</si>
  <si>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</si>
  <si>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</si>
  <si>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</si>
  <si>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</si>
  <si>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</si>
  <si>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</si>
  <si>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</si>
  <si>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</si>
  <si>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</si>
  <si>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</si>
  <si>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</si>
  <si>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</si>
  <si>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</si>
  <si>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</si>
  <si>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</si>
  <si>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</si>
  <si>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</si>
  <si>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</si>
  <si>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</si>
  <si>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</si>
  <si>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</si>
  <si>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</si>
  <si>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</si>
  <si>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</si>
  <si>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</si>
  <si>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</si>
  <si>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</si>
  <si>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</si>
  <si>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</si>
  <si>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</si>
  <si>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</si>
  <si>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</si>
  <si>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</si>
  <si>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</si>
  <si>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</si>
  <si>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</si>
  <si>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</si>
  <si>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</si>
  <si>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</si>
  <si>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</si>
  <si>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</si>
  <si>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</si>
  <si>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</si>
  <si>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</si>
  <si>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</si>
  <si>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</si>
  <si>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</si>
  <si>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</si>
  <si>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</si>
  <si>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</si>
  <si>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</si>
  <si>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</si>
  <si>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</si>
  <si>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</si>
  <si>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</si>
  <si>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</si>
  <si>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</si>
  <si>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</si>
  <si>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</si>
  <si>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</si>
  <si>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</si>
  <si>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</si>
  <si>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</si>
  <si>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</si>
  <si>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</si>
  <si>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</si>
  <si>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</si>
  <si>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</si>
  <si>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</si>
  <si>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</si>
  <si>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</si>
  <si>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</si>
  <si>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</si>
  <si>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</si>
  <si>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</si>
  <si>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</si>
  <si>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</si>
  <si>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</si>
  <si>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</si>
  <si>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</si>
  <si>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</si>
  <si>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</si>
  <si>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</si>
  <si>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</si>
  <si>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</si>
  <si>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</si>
  <si>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</si>
  <si>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</si>
  <si>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</si>
  <si>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</si>
  <si>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</si>
  <si>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</si>
  <si>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</si>
  <si>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</si>
  <si>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</si>
  <si>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</si>
  <si>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</si>
  <si>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</si>
  <si>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</si>
  <si>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</si>
  <si>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</si>
  <si>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</si>
  <si>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</si>
  <si>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</si>
  <si>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</si>
  <si>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</si>
  <si>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</si>
  <si>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</si>
  <si>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</si>
  <si>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</si>
  <si>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</si>
  <si>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</si>
  <si>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</si>
  <si>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</si>
  <si>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</si>
  <si>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</si>
  <si>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</si>
  <si>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</si>
  <si>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</si>
  <si>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</si>
  <si>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</si>
  <si>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</si>
  <si>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</si>
  <si>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</si>
  <si>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</si>
  <si>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</si>
  <si>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</si>
  <si>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</si>
  <si>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</si>
  <si>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</si>
  <si>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</si>
  <si>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</si>
  <si>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</si>
  <si>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</si>
  <si>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</si>
  <si>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</si>
  <si>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</si>
  <si>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</si>
  <si>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</si>
  <si>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</si>
  <si>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</si>
  <si>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</si>
  <si>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</si>
  <si>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</si>
  <si>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</si>
  <si>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</si>
  <si>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</si>
  <si>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</si>
  <si>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</si>
  <si>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</si>
  <si>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</si>
  <si>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</si>
  <si>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</si>
  <si>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</si>
  <si>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</si>
  <si>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</si>
  <si>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</si>
  <si>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</si>
  <si>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</si>
  <si>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</si>
  <si>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</si>
  <si>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</si>
  <si>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</si>
  <si>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</si>
  <si>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</si>
  <si>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</si>
  <si>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</si>
  <si>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</si>
  <si>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</si>
  <si>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</si>
  <si>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</si>
  <si>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</si>
  <si>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</si>
  <si>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</si>
  <si>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</si>
  <si>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</si>
  <si>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</si>
  <si>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</si>
  <si>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</si>
  <si>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</si>
  <si>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</si>
  <si>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</si>
  <si>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</si>
  <si>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</si>
  <si>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</si>
  <si>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</si>
  <si>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</si>
  <si>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</si>
  <si>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</si>
  <si>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</si>
  <si>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</si>
  <si>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</si>
  <si>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</si>
  <si>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</si>
  <si>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</si>
  <si>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</si>
  <si>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</si>
  <si>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</si>
  <si>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</si>
  <si>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</si>
  <si>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</si>
  <si>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</si>
  <si>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</si>
  <si>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</si>
  <si>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</si>
  <si>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</si>
  <si>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</si>
  <si>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</si>
  <si>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</si>
  <si>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</si>
  <si>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</si>
  <si>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</si>
  <si>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</si>
  <si>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</si>
  <si>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</si>
  <si>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</si>
  <si>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</si>
  <si>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</si>
  <si>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</si>
  <si>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</si>
  <si>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</si>
  <si>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</si>
  <si>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</si>
  <si>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</si>
  <si>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</si>
  <si>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</si>
  <si>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</si>
  <si>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</si>
  <si>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</si>
  <si>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</si>
  <si>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</si>
  <si>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</si>
  <si>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</si>
  <si>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</si>
  <si>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</si>
  <si>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</si>
  <si>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</si>
  <si>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</si>
  <si>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</si>
  <si>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</si>
  <si>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</si>
  <si>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</si>
  <si>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</si>
  <si>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</si>
  <si>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</si>
  <si>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</si>
  <si>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</si>
  <si>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</si>
  <si>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</si>
  <si>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</si>
  <si>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</si>
  <si>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</si>
  <si>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</si>
  <si>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</si>
  <si>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</si>
  <si>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</si>
  <si>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</si>
  <si>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</si>
  <si>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</si>
  <si>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</si>
  <si>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</si>
  <si>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</si>
  <si>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</si>
  <si>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</si>
  <si>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</si>
  <si>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</si>
  <si>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</si>
  <si>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</si>
  <si>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</si>
  <si>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</si>
  <si>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</si>
  <si>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</si>
  <si>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</si>
  <si>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</si>
  <si>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</si>
  <si>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</si>
  <si>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</si>
  <si>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</si>
  <si>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</si>
  <si>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</si>
  <si>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</si>
  <si>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</si>
  <si>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</si>
  <si>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</si>
  <si>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</si>
  <si>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</si>
  <si>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</si>
  <si>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</si>
  <si>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</si>
  <si>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</si>
  <si>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</si>
  <si>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</si>
  <si>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</si>
  <si>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</si>
  <si>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</si>
  <si>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</si>
  <si>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</si>
  <si>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</si>
  <si>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</si>
  <si>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</si>
  <si>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</si>
  <si>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</si>
  <si>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</si>
  <si>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</si>
  <si>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</si>
  <si>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</si>
  <si>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</si>
  <si>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</si>
  <si>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</si>
  <si>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</si>
  <si>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</si>
  <si>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</si>
  <si>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</si>
  <si>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</si>
  <si>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</si>
  <si>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</si>
  <si>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</si>
  <si>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</si>
  <si>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</si>
  <si>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</si>
  <si>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</si>
  <si>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</si>
  <si>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</si>
  <si>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</si>
  <si>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</si>
  <si>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</si>
  <si>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</si>
  <si>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</si>
  <si>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</si>
  <si>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</si>
  <si>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</si>
  <si>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</si>
  <si>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</si>
  <si>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</si>
  <si>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</si>
  <si>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</si>
  <si>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</si>
  <si>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</si>
  <si>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</si>
  <si>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</si>
  <si>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</si>
  <si>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</si>
  <si>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</si>
  <si>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</si>
  <si>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</si>
  <si>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</si>
  <si>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</si>
  <si>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</si>
  <si>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</si>
  <si>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</si>
  <si>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</si>
  <si>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</si>
  <si>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</si>
  <si>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</si>
  <si>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</si>
  <si>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</si>
  <si>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</si>
  <si>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</si>
  <si>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</si>
  <si>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</si>
  <si>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</si>
  <si>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</si>
  <si>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</si>
  <si>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</si>
  <si>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</si>
  <si>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</si>
  <si>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</si>
  <si>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</si>
  <si>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</si>
  <si>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</si>
  <si>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</si>
  <si>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</si>
  <si>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</si>
  <si>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</si>
  <si>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</si>
  <si>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</si>
  <si>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</si>
  <si>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</si>
  <si>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</si>
  <si>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</si>
  <si>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</si>
  <si>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</si>
  <si>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</si>
  <si>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</si>
  <si>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</si>
  <si>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</si>
  <si>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</si>
  <si>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</si>
  <si>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</si>
  <si>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</si>
  <si>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</si>
  <si>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</si>
  <si>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</si>
  <si>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</si>
  <si>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</si>
  <si>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</si>
  <si>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</si>
  <si>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</si>
  <si>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</si>
  <si>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</si>
  <si>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</si>
  <si>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</si>
  <si>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</si>
  <si>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</si>
  <si>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</si>
  <si>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</si>
  <si>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</si>
  <si>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</si>
  <si>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</si>
  <si>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</si>
  <si>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</si>
  <si>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</si>
  <si>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</si>
  <si>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</si>
  <si>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</si>
  <si>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</si>
  <si>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</si>
  <si>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</si>
  <si>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</si>
  <si>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</si>
  <si>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</si>
  <si>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</si>
  <si>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</si>
  <si>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</si>
  <si>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</si>
  <si>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</si>
  <si>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</si>
  <si>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</si>
  <si>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</si>
  <si>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</si>
  <si>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</si>
  <si>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</si>
  <si>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</si>
  <si>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</si>
  <si>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</si>
  <si>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</si>
  <si>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</si>
  <si>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</si>
  <si>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</si>
  <si>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</si>
  <si>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</si>
  <si>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</si>
  <si>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</si>
  <si>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</si>
  <si>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</si>
  <si>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</si>
  <si>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</si>
  <si>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</si>
  <si>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</si>
  <si>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</si>
  <si>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</si>
  <si>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</si>
  <si>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</si>
  <si>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</si>
  <si>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</si>
  <si>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</si>
  <si>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</si>
  <si>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</si>
  <si>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</si>
  <si>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</si>
  <si>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</si>
  <si>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</si>
  <si>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</si>
  <si>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</si>
  <si>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</si>
  <si>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</si>
  <si>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</si>
  <si>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</si>
  <si>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</si>
  <si>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</si>
  <si>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</si>
  <si>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</si>
  <si>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</si>
  <si>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</si>
  <si>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</si>
  <si>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</si>
  <si>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</si>
  <si>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</si>
  <si>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</si>
  <si>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</si>
  <si>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</si>
  <si>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</si>
  <si>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</si>
  <si>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</si>
  <si>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</si>
  <si>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</si>
  <si>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</si>
  <si>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</si>
  <si>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</si>
  <si>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</si>
  <si>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</si>
  <si>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</si>
  <si>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</si>
  <si>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</si>
  <si>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</si>
  <si>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</si>
  <si>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</si>
  <si>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</si>
  <si>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</si>
  <si>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</si>
  <si>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</si>
  <si>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</si>
  <si>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</si>
  <si>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</si>
  <si>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</si>
  <si>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</si>
  <si>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</si>
  <si>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</si>
  <si>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</si>
  <si>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</si>
  <si>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</si>
  <si>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</si>
  <si>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</si>
  <si>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</si>
  <si>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</si>
  <si>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</si>
  <si>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</si>
  <si>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</si>
  <si>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</si>
  <si>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</si>
  <si>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</si>
  <si>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</si>
  <si>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</si>
  <si>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</si>
  <si>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</si>
  <si>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</si>
  <si>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</si>
  <si>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</si>
  <si>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</si>
  <si>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</si>
  <si>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</si>
  <si>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</si>
  <si>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</si>
  <si>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</si>
  <si>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</si>
  <si>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</si>
  <si>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</si>
  <si>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</si>
  <si>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</si>
  <si>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</si>
  <si>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</si>
  <si>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</si>
  <si>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</si>
  <si>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</si>
  <si>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</si>
  <si>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</si>
  <si>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</si>
  <si>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</si>
  <si>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</si>
  <si>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</si>
  <si>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</si>
  <si>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</si>
  <si>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</si>
  <si>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</si>
  <si>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</si>
  <si>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</si>
  <si>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</si>
  <si>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</si>
  <si>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</si>
  <si>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</si>
  <si>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</si>
  <si>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</si>
  <si>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</si>
  <si>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</si>
  <si>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</si>
  <si>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</si>
  <si>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</si>
  <si>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</si>
  <si>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</si>
  <si>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</si>
  <si>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</si>
  <si>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</si>
  <si>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</si>
  <si>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</si>
  <si>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</si>
  <si>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</si>
  <si>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</si>
  <si>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</si>
  <si>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</si>
  <si>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</si>
  <si>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</si>
  <si>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</si>
  <si>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</si>
  <si>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</si>
  <si>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</si>
  <si>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</si>
  <si>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</si>
  <si>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</si>
  <si>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</si>
  <si>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</si>
  <si>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</si>
  <si>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</si>
  <si>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</si>
  <si>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</si>
  <si>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</si>
  <si>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</si>
  <si>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</si>
  <si>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</si>
  <si>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</si>
  <si>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</si>
  <si>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</si>
  <si>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</si>
  <si>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</si>
  <si>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</si>
  <si>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</si>
  <si>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</si>
  <si>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</si>
  <si>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</si>
  <si>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</si>
  <si>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</si>
  <si>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</si>
  <si>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</si>
  <si>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</si>
  <si>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</si>
  <si>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</si>
  <si>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</si>
  <si>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</si>
  <si>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</si>
  <si>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</si>
  <si>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</si>
  <si>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</si>
  <si>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</si>
  <si>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</si>
  <si>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</si>
  <si>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</si>
  <si>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</si>
  <si>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</si>
  <si>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</si>
  <si>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</si>
  <si>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</si>
  <si>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</si>
  <si>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</si>
  <si>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</si>
  <si>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</si>
  <si>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</si>
  <si>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</si>
  <si>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</si>
  <si>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</si>
  <si>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</si>
  <si>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</si>
  <si>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</si>
  <si>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</si>
  <si>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</si>
  <si>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</si>
  <si>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</si>
  <si>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</si>
  <si>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</si>
  <si>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</si>
  <si>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</si>
  <si>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</si>
  <si>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</si>
  <si>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</si>
  <si>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</si>
  <si>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</si>
  <si>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</si>
  <si>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</si>
  <si>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</si>
  <si>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</si>
  <si>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</si>
  <si>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</si>
  <si>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</si>
  <si>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</si>
  <si>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</si>
  <si>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</si>
  <si>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</si>
  <si>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</si>
  <si>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</si>
  <si>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</si>
  <si>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</si>
  <si>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</si>
  <si>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</si>
  <si>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</si>
  <si>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</si>
  <si>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</si>
  <si>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</si>
  <si>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</si>
  <si>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</si>
  <si>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</si>
  <si>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</si>
  <si>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</si>
  <si>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</si>
  <si>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</si>
  <si>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</si>
  <si>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</si>
  <si>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</si>
  <si>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</si>
  <si>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</si>
  <si>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</si>
  <si>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</si>
  <si>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</si>
  <si>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</si>
  <si>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</si>
  <si>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</si>
  <si>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</si>
  <si>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</si>
  <si>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</si>
  <si>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</si>
  <si>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</si>
  <si>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</si>
  <si>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</si>
  <si>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</si>
  <si>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</si>
  <si>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</si>
  <si>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</si>
  <si>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</si>
  <si>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</si>
  <si>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</si>
  <si>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</si>
  <si>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</si>
  <si>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</si>
  <si>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</si>
  <si>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</si>
  <si>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</si>
  <si>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</si>
  <si>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</si>
  <si>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</si>
  <si>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</si>
  <si>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</si>
  <si>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</si>
  <si>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</si>
  <si>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</si>
  <si>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</si>
  <si>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</si>
  <si>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</si>
  <si>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</si>
  <si>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</si>
  <si>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</si>
  <si>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</si>
  <si>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</si>
  <si>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</si>
  <si>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</si>
  <si>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</si>
  <si>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</si>
  <si>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</si>
  <si>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</si>
  <si>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</si>
  <si>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</si>
  <si>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</si>
  <si>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</si>
  <si>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</si>
  <si>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</si>
  <si>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</si>
  <si>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</si>
  <si>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</si>
  <si>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</si>
  <si>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</si>
  <si>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</si>
  <si>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</si>
  <si>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</si>
  <si>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</si>
  <si>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</si>
  <si>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</si>
  <si>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</si>
  <si>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</si>
  <si>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</si>
  <si>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</si>
  <si>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</si>
  <si>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</si>
  <si>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</si>
  <si>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</si>
  <si>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</si>
  <si>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</si>
  <si>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</si>
  <si>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</si>
  <si>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</si>
  <si>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</si>
  <si>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</si>
  <si>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</si>
  <si>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</si>
  <si>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</si>
  <si>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</si>
  <si>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</si>
  <si>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</si>
  <si>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</si>
  <si>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</si>
  <si>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</si>
  <si>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</si>
  <si>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</si>
  <si>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</si>
  <si>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</si>
  <si>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</si>
  <si>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</si>
  <si>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</si>
  <si>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</si>
  <si>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</si>
  <si>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</si>
  <si>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</si>
  <si>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</si>
  <si>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</si>
  <si>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</si>
  <si>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</si>
  <si>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</si>
  <si>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</si>
  <si>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</si>
  <si>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</si>
  <si>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</si>
  <si>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</si>
  <si>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</si>
  <si>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</si>
  <si>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</si>
  <si>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</si>
  <si>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</si>
  <si>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</si>
  <si>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</si>
  <si>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</si>
  <si>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</si>
  <si>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</si>
  <si>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</si>
  <si>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</si>
  <si>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</si>
  <si>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</si>
  <si>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</si>
  <si>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</si>
  <si>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</si>
  <si>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</si>
  <si>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</si>
  <si>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</si>
  <si>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</si>
  <si>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</si>
  <si>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</si>
  <si>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</si>
  <si>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</si>
  <si>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</si>
  <si>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</si>
  <si>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</si>
  <si>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</si>
  <si>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</si>
  <si>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</si>
  <si>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</si>
  <si>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</si>
  <si>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</si>
  <si>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</si>
  <si>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</si>
  <si>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</si>
  <si>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</si>
  <si>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</si>
  <si>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</si>
  <si>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</si>
  <si>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</si>
  <si>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</si>
  <si>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</si>
  <si>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</si>
  <si>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</si>
  <si>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</si>
  <si>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</si>
  <si>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</si>
  <si>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</si>
  <si>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</si>
  <si>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</si>
  <si>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</si>
  <si>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</si>
  <si>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</si>
  <si>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</si>
  <si>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</si>
  <si>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</si>
  <si>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</si>
  <si>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</si>
  <si>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</si>
  <si>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</si>
  <si>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</si>
  <si>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</si>
  <si>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</si>
  <si>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</si>
  <si>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</si>
  <si>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</si>
  <si>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</si>
  <si>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</si>
  <si>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</si>
  <si>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</si>
  <si>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</si>
  <si>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</si>
  <si>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</si>
  <si>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</si>
  <si>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</si>
  <si>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</si>
  <si>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</si>
  <si>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</si>
  <si>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</si>
  <si>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</si>
  <si>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</si>
  <si>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</si>
  <si>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</si>
  <si>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</si>
  <si>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</si>
  <si>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</si>
  <si>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</si>
  <si>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</si>
  <si>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</si>
  <si>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</si>
  <si>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</si>
  <si>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</si>
  <si>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</si>
  <si>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</si>
  <si>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</si>
  <si>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</si>
  <si>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</si>
  <si>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</si>
  <si>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</si>
  <si>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</si>
  <si>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</si>
  <si>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</si>
  <si>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</si>
  <si>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</si>
  <si>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</si>
  <si>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</si>
  <si>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</si>
  <si>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</si>
  <si>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</si>
  <si>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</si>
  <si>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</si>
  <si>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</si>
  <si>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</si>
  <si>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</si>
  <si>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</si>
  <si>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</si>
  <si>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</si>
  <si>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</si>
  <si>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</si>
  <si>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</si>
  <si>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</si>
  <si>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</si>
  <si>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</si>
  <si>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</si>
  <si>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</si>
  <si>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</si>
  <si>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</si>
  <si>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</si>
  <si>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</si>
  <si>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</si>
  <si>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</si>
  <si>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</si>
  <si>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</si>
  <si>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</si>
  <si>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</si>
  <si>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</si>
  <si>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</si>
  <si>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</si>
  <si>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</si>
  <si>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</si>
  <si>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</si>
  <si>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</si>
  <si>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</si>
  <si>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</si>
  <si>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</si>
  <si>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</si>
  <si>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</si>
  <si>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</si>
  <si>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</si>
  <si>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</si>
  <si>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</si>
  <si>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</si>
  <si>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</si>
  <si>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</si>
  <si>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</si>
  <si>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</si>
  <si>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</si>
  <si>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</si>
  <si>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</si>
  <si>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</si>
  <si>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</si>
  <si>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</si>
  <si>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</si>
  <si>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</si>
  <si>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</si>
  <si>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</si>
  <si>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</si>
  <si>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</si>
  <si>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</si>
  <si>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</si>
  <si>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</si>
  <si>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</si>
  <si>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</si>
  <si>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</si>
  <si>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</si>
  <si>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</si>
  <si>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</si>
  <si>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</si>
  <si>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</si>
  <si>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</si>
  <si>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</si>
  <si>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</si>
  <si>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</si>
  <si>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</si>
  <si>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</si>
  <si>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</si>
  <si>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</si>
  <si>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</si>
  <si>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</si>
  <si>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</si>
  <si>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</si>
  <si>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</si>
  <si>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</si>
  <si>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</si>
  <si>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</si>
  <si>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</si>
  <si>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</si>
  <si>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</si>
  <si>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</si>
  <si>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</si>
  <si>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</si>
  <si>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</si>
  <si>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</si>
  <si>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</si>
  <si>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</si>
  <si>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</si>
  <si>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</si>
  <si>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</si>
  <si>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</si>
  <si>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</si>
  <si>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</si>
  <si>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</si>
  <si>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</si>
  <si>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</si>
  <si>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</si>
  <si>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</si>
  <si>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</si>
  <si>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</si>
  <si>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</si>
  <si>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</si>
  <si>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</si>
  <si>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</si>
  <si>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</si>
  <si>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</si>
  <si>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</si>
  <si>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</si>
  <si>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</si>
  <si>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</si>
  <si>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</si>
  <si>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</si>
  <si>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</si>
  <si>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</si>
  <si>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</si>
  <si>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</si>
  <si>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</si>
  <si>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</si>
  <si>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</si>
  <si>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</si>
  <si>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</si>
  <si>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</si>
  <si>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</si>
  <si>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</si>
  <si>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</si>
  <si>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</si>
  <si>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</si>
  <si>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</si>
  <si>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</si>
  <si>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</si>
  <si>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</si>
  <si>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</si>
  <si>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</si>
  <si>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</si>
  <si>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</si>
  <si>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</si>
  <si>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</si>
  <si>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</si>
  <si>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</si>
  <si>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</si>
  <si>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</si>
  <si>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</si>
  <si>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</si>
  <si>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</si>
  <si>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</si>
  <si>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</si>
  <si>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</si>
  <si>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</si>
  <si>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</si>
  <si>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</si>
  <si>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</si>
  <si>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</si>
  <si>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</si>
  <si>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</si>
  <si>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</si>
  <si>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</si>
  <si>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</si>
  <si>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</si>
  <si>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</si>
  <si>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</si>
  <si>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</si>
  <si>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</si>
  <si>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</si>
  <si>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</si>
  <si>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</si>
  <si>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</si>
  <si>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</si>
  <si>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</si>
  <si>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</si>
  <si>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</si>
  <si>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</si>
  <si>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</si>
  <si>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</si>
  <si>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</si>
  <si>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</si>
  <si>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</si>
  <si>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</si>
  <si>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</si>
  <si>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</si>
  <si>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</si>
  <si>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</si>
  <si>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</si>
  <si>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</si>
  <si>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</si>
  <si>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</si>
  <si>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</si>
  <si>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</si>
  <si>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</si>
  <si>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</si>
  <si>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</si>
  <si>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</si>
  <si>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</si>
  <si>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</si>
  <si>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</si>
  <si>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</si>
  <si>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</si>
  <si>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</si>
  <si>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</si>
  <si>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</si>
  <si>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</si>
  <si>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</si>
  <si>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</si>
  <si>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</si>
  <si>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</si>
  <si>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</si>
  <si>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</si>
  <si>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</si>
  <si>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</si>
  <si>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</si>
  <si>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</si>
  <si>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</si>
  <si>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</si>
  <si>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</si>
  <si>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</si>
  <si>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</si>
  <si>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</si>
  <si>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</si>
  <si>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</si>
  <si>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</si>
  <si>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</si>
  <si>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</si>
  <si>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</si>
  <si>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</si>
  <si>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</si>
  <si>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</si>
  <si>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</si>
  <si>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</si>
  <si>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</si>
  <si>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</si>
  <si>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</si>
  <si>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</si>
  <si>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</si>
  <si>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</si>
  <si>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</si>
  <si>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</si>
  <si>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</si>
  <si>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</si>
  <si>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</si>
  <si>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</si>
  <si>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</si>
  <si>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</si>
  <si>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</si>
  <si>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</si>
  <si>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</si>
  <si>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</si>
  <si>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</si>
  <si>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</si>
  <si>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</si>
  <si>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</si>
  <si>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</si>
  <si>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</si>
  <si>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</si>
  <si>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</si>
  <si>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</si>
  <si>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</si>
  <si>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</si>
  <si>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</si>
  <si>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</si>
  <si>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</si>
  <si>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</si>
  <si>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</si>
  <si>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</si>
  <si>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</si>
  <si>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</si>
  <si>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</si>
  <si>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</si>
  <si>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</si>
  <si>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</si>
  <si>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</si>
  <si>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</si>
  <si>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</si>
  <si>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</si>
  <si>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</si>
  <si>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</si>
  <si>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</si>
  <si>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</si>
  <si>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</si>
  <si>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</si>
  <si>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</si>
  <si>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</si>
  <si>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</si>
  <si>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</si>
  <si>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</si>
  <si>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</si>
  <si>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</si>
  <si>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</si>
  <si>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</si>
  <si>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</si>
  <si>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</si>
  <si>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</si>
  <si>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</si>
  <si>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</si>
  <si>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</si>
  <si>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</si>
  <si>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</si>
  <si>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</si>
  <si>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</si>
  <si>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</si>
  <si>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</si>
  <si>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</si>
  <si>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</si>
  <si>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</si>
  <si>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</si>
  <si>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</si>
  <si>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</si>
  <si>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</si>
  <si>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</si>
  <si>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</si>
  <si>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</si>
  <si>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</si>
  <si>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</si>
  <si>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</si>
  <si>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</si>
  <si>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</si>
  <si>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</si>
  <si>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</si>
  <si>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</si>
  <si>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</si>
  <si>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</si>
  <si>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</si>
  <si>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</si>
  <si>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</si>
  <si>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</si>
  <si>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</si>
  <si>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</si>
  <si>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</si>
  <si>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</si>
  <si>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</si>
  <si>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</si>
  <si>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</si>
  <si>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</si>
  <si>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</si>
  <si>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</si>
  <si>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</si>
  <si>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</si>
  <si>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</si>
  <si>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</si>
  <si>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</si>
  <si>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</si>
  <si>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</si>
  <si>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</si>
  <si>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</si>
  <si>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</si>
  <si>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</si>
  <si>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</si>
  <si>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</si>
  <si>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</si>
  <si>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</si>
  <si>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</si>
  <si>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</si>
  <si>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</si>
  <si>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</si>
  <si>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</si>
  <si>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</si>
  <si>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</si>
  <si>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</si>
  <si>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</si>
  <si>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</si>
  <si>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</si>
  <si>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</si>
  <si>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</si>
  <si>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</si>
  <si>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</si>
  <si>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</si>
  <si>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</si>
  <si>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</si>
  <si>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</si>
  <si>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</si>
  <si>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</si>
  <si>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</si>
  <si>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</si>
  <si>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</si>
  <si>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</si>
  <si>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</si>
  <si>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</si>
  <si>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</si>
  <si>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</si>
  <si>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</si>
  <si>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</si>
  <si>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</si>
  <si>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</si>
  <si>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</si>
  <si>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</si>
  <si>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</si>
  <si>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</si>
  <si>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</si>
  <si>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</si>
  <si>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</si>
  <si>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</si>
  <si>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</si>
  <si>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</si>
  <si>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</si>
  <si>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</si>
  <si>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</si>
  <si>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</si>
  <si>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</si>
  <si>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</si>
  <si>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</si>
  <si>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</si>
  <si>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</si>
  <si>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</si>
  <si>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</si>
  <si>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</si>
  <si>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</si>
  <si>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</si>
  <si>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</si>
  <si>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</si>
  <si>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</si>
  <si>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</si>
  <si>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</si>
  <si>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</si>
  <si>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</si>
  <si>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</si>
  <si>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</si>
  <si>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</si>
  <si>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</si>
  <si>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</si>
  <si>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</si>
  <si>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</si>
  <si>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</si>
  <si>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</si>
  <si>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</si>
  <si>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</si>
  <si>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</si>
  <si>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</si>
  <si>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</si>
  <si>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</si>
  <si>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</si>
  <si>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</si>
  <si>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</si>
  <si>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</si>
  <si>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</si>
  <si>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</si>
  <si>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</si>
  <si>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</si>
  <si>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</si>
  <si>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</si>
  <si>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</si>
  <si>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</si>
  <si>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</si>
  <si>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</si>
  <si>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</si>
  <si>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</si>
  <si>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</si>
  <si>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</si>
  <si>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</si>
  <si>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</si>
  <si>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</si>
  <si>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</si>
  <si>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</si>
  <si>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</si>
  <si>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</si>
  <si>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</si>
  <si>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</si>
  <si>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</si>
  <si>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</si>
  <si>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</si>
  <si>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</si>
  <si>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</si>
  <si>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</si>
  <si>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</si>
  <si>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</si>
  <si>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</si>
  <si>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</si>
  <si>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</si>
  <si>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</si>
  <si>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</si>
  <si>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</si>
  <si>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</si>
  <si>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</si>
  <si>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</si>
  <si>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</si>
  <si>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</si>
  <si>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</si>
  <si>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</si>
  <si>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</si>
  <si>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</si>
  <si>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</si>
  <si>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</si>
  <si>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</si>
  <si>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</si>
  <si>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</si>
  <si>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</si>
  <si>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</si>
  <si>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</si>
  <si>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</si>
  <si>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</si>
  <si>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</si>
  <si>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</si>
  <si>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</si>
  <si>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</si>
  <si>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</si>
  <si>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</si>
  <si>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</si>
  <si>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</si>
  <si>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</si>
  <si>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</si>
  <si>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</si>
  <si>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</si>
  <si>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</si>
  <si>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</si>
  <si>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</si>
  <si>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</si>
  <si>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</si>
  <si>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</si>
  <si>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</si>
  <si>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</si>
  <si>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</si>
  <si>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</si>
  <si>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</si>
  <si>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</si>
  <si>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</si>
  <si>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</si>
  <si>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</si>
  <si>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</si>
  <si>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</si>
  <si>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</si>
  <si>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</si>
  <si>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</si>
  <si>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</si>
  <si>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</si>
  <si>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</si>
  <si>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</si>
  <si>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</si>
  <si>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</si>
  <si>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</si>
  <si>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</si>
  <si>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</si>
  <si>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</si>
  <si>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</si>
  <si>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</si>
  <si>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</si>
  <si>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</si>
  <si>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</si>
  <si>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</si>
  <si>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</si>
  <si>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</si>
  <si>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</si>
  <si>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</si>
  <si>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</si>
  <si>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</si>
  <si>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</si>
  <si>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</si>
  <si>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</si>
  <si>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</si>
  <si>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</si>
  <si>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</si>
  <si>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</si>
  <si>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</si>
  <si>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</si>
  <si>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</si>
  <si>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</si>
  <si>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</si>
  <si>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</si>
  <si>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</si>
  <si>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</si>
  <si>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</si>
  <si>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</si>
  <si>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</si>
  <si>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</si>
  <si>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</si>
  <si>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</si>
  <si>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</si>
  <si>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</si>
  <si>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</si>
  <si>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</si>
  <si>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</si>
  <si>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</si>
  <si>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</si>
  <si>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</si>
  <si>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</si>
  <si>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</si>
  <si>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</si>
  <si>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</si>
  <si>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</si>
  <si>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</si>
  <si>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</si>
  <si>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</si>
  <si>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</si>
  <si>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</si>
  <si>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</si>
  <si>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</si>
  <si>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</si>
  <si>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</si>
  <si>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</si>
  <si>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</si>
  <si>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</si>
  <si>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</si>
  <si>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</si>
  <si>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</si>
  <si>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</si>
  <si>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</si>
  <si>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</si>
  <si>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</si>
  <si>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</si>
  <si>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</si>
  <si>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</si>
  <si>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</si>
  <si>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</si>
  <si>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</si>
  <si>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</si>
  <si>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</si>
  <si>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</si>
  <si>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</si>
  <si>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</si>
  <si>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</si>
  <si>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</si>
  <si>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</si>
  <si>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</si>
  <si>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</si>
  <si>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</si>
  <si>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</si>
  <si>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</si>
  <si>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</si>
  <si>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</si>
  <si>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</si>
  <si>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</si>
  <si>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</si>
  <si>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</si>
  <si>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</si>
  <si>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</si>
  <si>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</si>
  <si>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</si>
  <si>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</si>
  <si>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</si>
  <si>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</si>
  <si>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</si>
  <si>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</si>
  <si>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</si>
  <si>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</si>
  <si>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</si>
  <si>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</si>
  <si>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</si>
  <si>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</si>
  <si>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</si>
  <si>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</si>
  <si>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</si>
  <si>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</si>
  <si>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</si>
  <si>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</si>
  <si>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</si>
  <si>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</si>
  <si>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</si>
  <si>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</si>
  <si>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</si>
  <si>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</si>
  <si>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</si>
  <si>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</si>
  <si>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</si>
  <si>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</si>
  <si>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</si>
  <si>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</si>
  <si>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</si>
  <si>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</si>
  <si>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</si>
  <si>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</si>
  <si>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</si>
  <si>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</si>
  <si>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</si>
  <si>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</si>
  <si>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</si>
  <si>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</si>
  <si>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</si>
  <si>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</si>
  <si>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</si>
  <si>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</si>
  <si>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</si>
  <si>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</si>
  <si>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</si>
  <si>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</si>
  <si>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</si>
  <si>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</si>
  <si>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</si>
  <si>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</si>
  <si>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</si>
  <si>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</si>
  <si>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</si>
  <si>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</si>
  <si>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</si>
  <si>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</si>
  <si>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</si>
  <si>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</si>
  <si>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</si>
  <si>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</si>
  <si>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</si>
  <si>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</si>
  <si>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</si>
  <si>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</si>
  <si>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</si>
  <si>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</si>
  <si>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</si>
  <si>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</si>
  <si>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</si>
  <si>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</si>
  <si>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</si>
  <si>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</si>
  <si>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</si>
  <si>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</si>
  <si>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</si>
  <si>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</si>
  <si>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</si>
  <si>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</si>
  <si>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</si>
  <si>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</si>
  <si>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</si>
  <si>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</si>
  <si>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</si>
  <si>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</si>
  <si>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</si>
  <si>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</si>
  <si>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</si>
  <si>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</si>
  <si>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</si>
  <si>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</si>
  <si>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</si>
  <si>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</si>
  <si>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</si>
  <si>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</si>
  <si>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</si>
  <si>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</si>
  <si>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</si>
  <si>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</si>
  <si>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</si>
  <si>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</si>
  <si>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</si>
  <si>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</si>
  <si>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</si>
  <si>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</si>
  <si>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</si>
  <si>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</si>
  <si>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</si>
  <si>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</si>
  <si>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</si>
  <si>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</si>
  <si>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</si>
  <si>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</si>
  <si>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</si>
  <si>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</si>
  <si>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</si>
  <si>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</si>
  <si>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</si>
  <si>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</si>
  <si>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</si>
  <si>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</si>
  <si>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</si>
  <si>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</si>
  <si>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</si>
  <si>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</si>
  <si>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</si>
  <si>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</si>
  <si>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</si>
  <si>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</si>
  <si>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</si>
  <si>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</si>
  <si>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</si>
  <si>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</si>
  <si>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</si>
  <si>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</si>
  <si>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</si>
  <si>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</si>
  <si>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</si>
  <si>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</si>
  <si>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</si>
  <si>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</si>
  <si>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</si>
  <si>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</si>
  <si>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</si>
  <si>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</si>
  <si>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</si>
  <si>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</si>
  <si>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</si>
  <si>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</si>
  <si>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</si>
  <si>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</si>
  <si>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</si>
  <si>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</si>
  <si>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</si>
  <si>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</si>
  <si>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</si>
  <si>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</si>
  <si>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</si>
  <si>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</si>
  <si>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</si>
  <si>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</si>
  <si>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</si>
  <si>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</si>
  <si>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</si>
  <si>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</si>
  <si>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</si>
  <si>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</si>
  <si>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</si>
  <si>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</si>
  <si>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</si>
  <si>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</si>
  <si>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</si>
  <si>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</si>
  <si>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</si>
  <si>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</si>
  <si>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</si>
  <si>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</si>
  <si>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</si>
  <si>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</si>
  <si>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</si>
  <si>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</si>
  <si>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</si>
  <si>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</si>
  <si>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</si>
  <si>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</si>
  <si>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</si>
  <si>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</si>
  <si>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</si>
  <si>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</si>
  <si>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</si>
  <si>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</si>
  <si>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</si>
  <si>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</si>
  <si>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</si>
  <si>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</si>
  <si>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</si>
  <si>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</si>
  <si>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</si>
  <si>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</si>
  <si>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</si>
  <si>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</si>
  <si>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</si>
  <si>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</si>
  <si>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</si>
  <si>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</si>
  <si>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</si>
  <si>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</si>
  <si>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</si>
  <si>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</si>
  <si>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</si>
  <si>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</si>
  <si>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</si>
  <si>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</si>
  <si>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</si>
  <si>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</si>
  <si>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</si>
  <si>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</si>
  <si>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</si>
  <si>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</si>
  <si>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</si>
  <si>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</si>
  <si>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</si>
  <si>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</si>
  <si>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</si>
  <si>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</si>
  <si>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</si>
  <si>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</si>
  <si>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</si>
  <si>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</si>
  <si>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</si>
  <si>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</si>
  <si>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</si>
  <si>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</si>
  <si>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</si>
  <si>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</si>
  <si>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</si>
  <si>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</si>
  <si>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</si>
  <si>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</si>
  <si>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</si>
  <si>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</si>
  <si>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</si>
  <si>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</si>
  <si>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</si>
  <si>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</si>
  <si>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</si>
  <si>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</si>
  <si>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</si>
  <si>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</si>
  <si>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</si>
  <si>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</si>
  <si>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</si>
  <si>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</si>
  <si>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</si>
  <si>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</si>
  <si>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</si>
  <si>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</si>
  <si>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</si>
  <si>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</si>
  <si>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</si>
  <si>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</si>
  <si>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</si>
  <si>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</si>
  <si>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</si>
  <si>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</si>
  <si>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</si>
  <si>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</si>
  <si>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</si>
  <si>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</si>
  <si>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</si>
  <si>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</si>
  <si>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</si>
  <si>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</si>
  <si>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</si>
  <si>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</si>
  <si>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</si>
  <si>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</si>
  <si>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</si>
  <si>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</si>
  <si>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</si>
  <si>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</si>
  <si>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</si>
  <si>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</si>
  <si>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</si>
  <si>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</si>
  <si>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</si>
  <si>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</si>
  <si>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</si>
  <si>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</si>
  <si>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</si>
  <si>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</si>
  <si>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</si>
  <si>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</si>
  <si>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</si>
  <si>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</si>
  <si>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</si>
  <si>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</si>
  <si>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</si>
  <si>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</si>
  <si>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</si>
  <si>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</si>
  <si>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</si>
  <si>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</si>
  <si>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</si>
  <si>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</si>
  <si>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</si>
  <si>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</si>
  <si>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</si>
  <si>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</si>
  <si>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</si>
  <si>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</si>
  <si>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</si>
  <si>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</si>
  <si>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</si>
  <si>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</si>
  <si>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</si>
  <si>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</si>
  <si>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</si>
  <si>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</si>
  <si>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</si>
  <si>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</si>
  <si>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</si>
  <si>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</si>
  <si>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</si>
  <si>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</si>
  <si>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</si>
  <si>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</si>
  <si>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</si>
  <si>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</si>
  <si>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</si>
  <si>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</si>
  <si>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</si>
  <si>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</si>
  <si>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</si>
  <si>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</si>
  <si>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</si>
  <si>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</si>
  <si>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</si>
  <si>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</si>
  <si>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</si>
  <si>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</si>
  <si>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</si>
  <si>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</si>
  <si>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</si>
  <si>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</si>
  <si>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</si>
  <si>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</si>
  <si>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</si>
  <si>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</si>
  <si>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</si>
  <si>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</si>
  <si>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</si>
  <si>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</si>
  <si>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</si>
  <si>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</si>
  <si>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</si>
  <si>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</si>
  <si>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</si>
  <si>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</si>
  <si>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</si>
  <si>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</si>
  <si>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</si>
  <si>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</si>
  <si>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</si>
  <si>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</si>
  <si>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</si>
  <si>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</si>
  <si>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</si>
  <si>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</si>
  <si>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</si>
  <si>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</si>
  <si>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</si>
  <si>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</si>
  <si>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</si>
  <si>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</si>
  <si>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</si>
  <si>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</si>
  <si>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</si>
  <si>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</si>
  <si>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</si>
  <si>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</si>
  <si>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</si>
  <si>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</si>
  <si>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</si>
  <si>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</si>
  <si>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</si>
  <si>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</si>
  <si>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</si>
  <si>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</si>
  <si>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</si>
  <si>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</si>
  <si>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</si>
  <si>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</si>
  <si>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</si>
  <si>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</si>
  <si>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</si>
  <si>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</si>
  <si>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</si>
  <si>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</si>
  <si>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</si>
  <si>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</si>
  <si>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</si>
  <si>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</si>
  <si>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</si>
  <si>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</si>
  <si>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</si>
  <si>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</si>
  <si>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</si>
  <si>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</si>
  <si>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</si>
  <si>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</si>
  <si>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</si>
  <si>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</si>
  <si>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</si>
  <si>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</si>
  <si>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</si>
  <si>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</si>
  <si>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</si>
  <si>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</si>
  <si>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</si>
  <si>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</si>
  <si>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</si>
  <si>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</si>
  <si>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</si>
  <si>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</si>
  <si>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</si>
  <si>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</si>
  <si>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</si>
  <si>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</si>
  <si>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</si>
  <si>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</si>
  <si>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</si>
  <si>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</si>
  <si>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</si>
  <si>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</si>
  <si>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</si>
  <si>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</si>
  <si>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</si>
  <si>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</si>
  <si>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</si>
  <si>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</si>
  <si>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</si>
  <si>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</si>
  <si>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</si>
  <si>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</si>
  <si>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</si>
  <si>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</si>
  <si>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</si>
  <si>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</si>
  <si>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</si>
  <si>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</si>
  <si>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</si>
  <si>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</si>
  <si>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</si>
  <si>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</si>
  <si>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</si>
  <si>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</si>
  <si>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</si>
  <si>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</si>
  <si>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</si>
  <si>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</si>
  <si>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</si>
  <si>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</si>
  <si>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</si>
  <si>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</si>
  <si>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</si>
  <si>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</si>
  <si>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</si>
  <si>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</si>
  <si>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</si>
  <si>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</si>
  <si>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</si>
  <si>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</si>
  <si>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</si>
  <si>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</si>
  <si>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</si>
  <si>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</si>
  <si>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</si>
  <si>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</si>
  <si>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</si>
  <si>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</si>
  <si>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</si>
  <si>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</si>
  <si>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</si>
  <si>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</si>
  <si>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</si>
  <si>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</si>
  <si>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</si>
  <si>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</si>
  <si>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</si>
  <si>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</si>
  <si>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</si>
  <si>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</si>
  <si>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</si>
  <si>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</si>
  <si>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</si>
  <si>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</si>
  <si>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</si>
  <si>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</si>
  <si>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</si>
  <si>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</si>
  <si>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</si>
  <si>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</si>
  <si>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</si>
  <si>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</si>
  <si>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</si>
  <si>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</si>
  <si>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</si>
  <si>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</si>
  <si>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</si>
  <si>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</si>
  <si>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</si>
  <si>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</si>
  <si>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</si>
  <si>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</si>
  <si>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</si>
  <si>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</si>
  <si>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</si>
  <si>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</si>
  <si>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</si>
  <si>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</si>
  <si>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</si>
  <si>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</si>
  <si>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</si>
  <si>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</si>
  <si>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</si>
  <si>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</si>
  <si>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</si>
  <si>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</si>
  <si>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</si>
  <si>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</si>
  <si>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</si>
  <si>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</si>
  <si>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</si>
  <si>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</si>
  <si>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</si>
  <si>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</si>
  <si>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</si>
  <si>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</si>
  <si>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</si>
  <si>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</si>
  <si>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</si>
  <si>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</si>
  <si>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</si>
  <si>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</si>
  <si>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</si>
  <si>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</si>
  <si>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</si>
  <si>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</si>
  <si>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</si>
  <si>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</si>
  <si>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</si>
  <si>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</si>
  <si>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</si>
  <si>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</si>
  <si>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</si>
  <si>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</si>
  <si>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</si>
  <si>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</si>
  <si>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</si>
  <si>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</si>
  <si>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</si>
  <si>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</si>
  <si>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</si>
  <si>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</si>
  <si>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</si>
  <si>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</si>
  <si>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</si>
  <si>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</si>
  <si>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</si>
  <si>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</si>
  <si>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</si>
  <si>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</si>
  <si>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</si>
  <si>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</si>
  <si>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</si>
  <si>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</si>
  <si>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</si>
  <si>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</si>
  <si>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</si>
  <si>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</si>
  <si>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</si>
  <si>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</si>
  <si>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</si>
  <si>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</si>
  <si>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</si>
  <si>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</si>
  <si>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</si>
  <si>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</si>
  <si>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</si>
  <si>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</si>
  <si>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</si>
  <si>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</si>
  <si>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</si>
  <si>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</si>
  <si>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</si>
  <si>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</si>
  <si>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</si>
  <si>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</si>
  <si>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</si>
  <si>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</si>
  <si>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</si>
  <si>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</si>
  <si>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</si>
  <si>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</si>
  <si>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</si>
  <si>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</si>
  <si>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</si>
  <si>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</si>
  <si>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</si>
  <si>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</si>
  <si>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</si>
  <si>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</si>
  <si>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</si>
  <si>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</si>
  <si>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</si>
  <si>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</si>
  <si>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</si>
  <si>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</si>
  <si>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</si>
  <si>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</si>
  <si>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</si>
  <si>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</si>
  <si>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</si>
  <si>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</si>
  <si>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</si>
  <si>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</si>
  <si>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</si>
  <si>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</si>
  <si>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</si>
  <si>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</si>
  <si>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</si>
  <si>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</si>
  <si>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</si>
  <si>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</si>
  <si>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</si>
  <si>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</si>
  <si>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</si>
  <si>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</si>
  <si>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</si>
  <si>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</si>
  <si>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</si>
  <si>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</si>
  <si>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</si>
  <si>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</si>
  <si>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</si>
  <si>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</si>
  <si>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</si>
  <si>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</si>
  <si>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</si>
  <si>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</si>
  <si>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</si>
  <si>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</si>
  <si>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</si>
  <si>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</si>
  <si>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</si>
  <si>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</si>
  <si>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</si>
  <si>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</si>
  <si>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</si>
  <si>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</si>
  <si>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</si>
  <si>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</si>
  <si>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</si>
  <si>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</si>
  <si>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</si>
  <si>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</si>
  <si>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</si>
  <si>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</si>
  <si>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</si>
  <si>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</si>
  <si>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</si>
  <si>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</si>
  <si>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</si>
  <si>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</si>
  <si>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</si>
  <si>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</si>
  <si>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</si>
  <si>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</si>
  <si>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</si>
  <si>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</si>
  <si>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</si>
  <si>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</si>
  <si>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</si>
  <si>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</si>
  <si>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</si>
  <si>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</si>
  <si>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</si>
  <si>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</si>
  <si>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</si>
  <si>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</si>
  <si>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</si>
  <si>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</si>
  <si>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</si>
  <si>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</si>
  <si>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</si>
  <si>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</si>
  <si>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</si>
  <si>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</si>
  <si>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</si>
  <si>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</si>
  <si>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</si>
  <si>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</si>
  <si>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</si>
  <si>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</si>
  <si>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</si>
  <si>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</si>
  <si>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</si>
  <si>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</si>
  <si>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</si>
  <si>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</si>
  <si>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</si>
  <si>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</si>
  <si>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</si>
  <si>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</si>
  <si>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</si>
  <si>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</si>
  <si>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</si>
  <si>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</si>
  <si>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</si>
  <si>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</si>
  <si>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</si>
  <si>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</si>
  <si>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</si>
  <si>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</si>
  <si>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</si>
  <si>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</si>
  <si>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</si>
  <si>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</si>
  <si>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</si>
  <si>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</si>
  <si>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</si>
  <si>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</si>
  <si>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</si>
  <si>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</si>
  <si>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</si>
  <si>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</si>
  <si>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</si>
  <si>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</si>
  <si>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</si>
  <si>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</si>
  <si>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</si>
  <si>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</si>
  <si>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</si>
  <si>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</si>
  <si>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</si>
  <si>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</si>
  <si>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</si>
  <si>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</si>
  <si>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</si>
  <si>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</si>
  <si>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</si>
  <si>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</si>
  <si>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</si>
  <si>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</si>
  <si>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</si>
  <si>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</si>
  <si>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</si>
  <si>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</si>
  <si>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</si>
  <si>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</si>
  <si>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</si>
  <si>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</si>
  <si>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</si>
  <si>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</si>
  <si>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</si>
  <si>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</si>
  <si>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</si>
  <si>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</si>
  <si>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</si>
  <si>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</si>
  <si>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</si>
  <si>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</si>
  <si>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</si>
  <si>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</si>
  <si>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</si>
  <si>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</si>
  <si>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</si>
  <si>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</si>
  <si>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</si>
  <si>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</si>
  <si>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</si>
  <si>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</si>
  <si>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</si>
  <si>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</si>
  <si>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</si>
  <si>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</si>
  <si>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</si>
  <si>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</si>
  <si>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</si>
  <si>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</si>
  <si>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</si>
  <si>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</si>
  <si>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</si>
  <si>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</si>
  <si>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</si>
  <si>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</si>
  <si>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</si>
  <si>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</si>
  <si>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</si>
  <si>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</si>
  <si>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</si>
  <si>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</si>
  <si>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</si>
  <si>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</si>
  <si>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</si>
  <si>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</si>
  <si>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</si>
  <si>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</si>
  <si>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</si>
  <si>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</si>
  <si>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</si>
  <si>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</si>
  <si>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</si>
  <si>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</si>
  <si>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</si>
  <si>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</si>
  <si>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</si>
  <si>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</si>
  <si>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</si>
  <si>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</si>
  <si>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</si>
  <si>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</si>
  <si>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</si>
  <si>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</si>
  <si>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</si>
  <si>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</si>
  <si>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</si>
  <si>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</si>
  <si>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</si>
  <si>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</si>
  <si>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</si>
  <si>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</si>
  <si>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</si>
  <si>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</si>
  <si>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</si>
  <si>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</si>
  <si>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</si>
  <si>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</si>
  <si>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</si>
  <si>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</si>
  <si>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</si>
  <si>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</si>
  <si>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</si>
  <si>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</si>
  <si>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</si>
  <si>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</si>
  <si>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</si>
  <si>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</si>
  <si>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</si>
  <si>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</si>
  <si>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</si>
  <si>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</si>
  <si>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</si>
  <si>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</si>
  <si>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</si>
  <si>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</si>
  <si>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</si>
  <si>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</si>
  <si>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</si>
  <si>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</si>
  <si>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</si>
  <si>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</si>
  <si>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</si>
  <si>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</si>
  <si>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</si>
  <si>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</si>
  <si>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</si>
  <si>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</si>
  <si>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</si>
  <si>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</si>
  <si>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</si>
  <si>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</si>
  <si>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</si>
  <si>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</si>
  <si>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</si>
  <si>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</si>
  <si>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</si>
  <si>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</si>
  <si>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</si>
  <si>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</si>
  <si>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</si>
  <si>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</si>
  <si>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</si>
  <si>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</si>
  <si>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</si>
  <si>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</si>
  <si>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</si>
  <si>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</si>
  <si>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</si>
  <si>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</si>
  <si>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</si>
  <si>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</si>
  <si>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</si>
  <si>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</si>
  <si>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</si>
  <si>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</si>
  <si>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</si>
  <si>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</si>
  <si>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</si>
  <si>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</si>
  <si>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</si>
  <si>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</si>
  <si>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</si>
  <si>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</si>
  <si>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</si>
  <si>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</si>
  <si>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</si>
  <si>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</si>
  <si>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</si>
  <si>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</si>
  <si>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</si>
  <si>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</si>
  <si>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</si>
  <si>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</si>
  <si>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</si>
  <si>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</si>
  <si>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</si>
  <si>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</si>
  <si>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</si>
  <si>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</si>
  <si>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</si>
  <si>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</si>
  <si>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</si>
  <si>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</si>
  <si>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</si>
  <si>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</si>
  <si>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</si>
  <si>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</si>
  <si>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</si>
  <si>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</si>
  <si>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</si>
  <si>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</si>
  <si>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</si>
  <si>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</si>
  <si>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</si>
  <si>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</si>
  <si>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</si>
  <si>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</si>
  <si>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</si>
  <si>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</si>
  <si>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</si>
  <si>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</si>
  <si>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</si>
  <si>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</si>
  <si>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</si>
  <si>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</si>
  <si>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</si>
  <si>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</si>
  <si>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</si>
  <si>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</si>
  <si>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</si>
  <si>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</si>
  <si>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</si>
  <si>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</si>
  <si>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</si>
  <si>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</si>
  <si>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</si>
  <si>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</si>
  <si>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</si>
  <si>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</si>
  <si>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</si>
  <si>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</si>
  <si>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</si>
  <si>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</si>
  <si>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</si>
  <si>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</si>
  <si>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</si>
  <si>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</si>
  <si>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</si>
  <si>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</si>
  <si>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</si>
  <si>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</si>
  <si>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</si>
  <si>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</si>
  <si>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</si>
  <si>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</si>
  <si>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</si>
  <si>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</si>
  <si>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</si>
  <si>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</si>
  <si>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</si>
  <si>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</si>
  <si>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</si>
  <si>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</si>
  <si>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</si>
  <si>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</si>
  <si>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</si>
  <si>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</si>
  <si>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</si>
  <si>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</si>
  <si>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</si>
  <si>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</si>
  <si>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</si>
  <si>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</si>
  <si>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</si>
  <si>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</si>
  <si>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</si>
  <si>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</si>
  <si>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</si>
  <si>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</si>
  <si>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</si>
  <si>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</si>
  <si>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</si>
  <si>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</si>
  <si>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</si>
  <si>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</si>
  <si>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</si>
  <si>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</si>
  <si>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</si>
  <si>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</si>
  <si>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</si>
  <si>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</si>
  <si>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</si>
  <si>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</si>
  <si>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</si>
  <si>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</si>
  <si>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</si>
  <si>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</si>
  <si>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</si>
  <si>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</si>
  <si>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</si>
  <si>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</si>
  <si>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</si>
  <si>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</si>
  <si>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</si>
  <si>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</si>
  <si>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</si>
  <si>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</si>
  <si>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</si>
  <si>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</si>
  <si>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</si>
  <si>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</si>
  <si>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</si>
  <si>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</si>
  <si>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</si>
  <si>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</si>
  <si>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</si>
  <si>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</si>
  <si>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</si>
  <si>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</si>
  <si>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</si>
  <si>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</si>
  <si>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</si>
  <si>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</si>
  <si>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</si>
  <si>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</si>
  <si>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</si>
  <si>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</si>
  <si>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</si>
  <si>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</si>
  <si>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</si>
  <si>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</si>
  <si>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</si>
  <si>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</si>
  <si>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</si>
  <si>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</si>
  <si>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</si>
  <si>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</si>
  <si>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</si>
  <si>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</si>
  <si>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</si>
  <si>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</si>
  <si>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</si>
  <si>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</si>
  <si>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</si>
  <si>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</si>
  <si>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</si>
  <si>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</si>
  <si>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</si>
  <si>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</si>
  <si>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</si>
  <si>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</si>
  <si>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</si>
  <si>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</si>
  <si>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</si>
  <si>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</si>
  <si>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</si>
  <si>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</si>
  <si>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</si>
  <si>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</si>
  <si>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</si>
  <si>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</si>
  <si>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</si>
  <si>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</si>
  <si>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</si>
  <si>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</si>
  <si>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</si>
  <si>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</si>
  <si>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</si>
  <si>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</si>
  <si>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</si>
  <si>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</si>
  <si>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</si>
  <si>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</si>
  <si>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</si>
  <si>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</si>
  <si>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</si>
  <si>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</si>
  <si>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</si>
  <si>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</si>
  <si>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</si>
  <si>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</si>
  <si>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</si>
  <si>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</si>
  <si>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</si>
  <si>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</si>
  <si>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</si>
  <si>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</si>
  <si>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</si>
  <si>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</si>
  <si>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</si>
  <si>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</si>
  <si>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</si>
  <si>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</si>
  <si>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</si>
  <si>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</si>
  <si>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</si>
  <si>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</si>
  <si>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</si>
  <si>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</si>
  <si>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</si>
  <si>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</si>
  <si>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</si>
  <si>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</si>
  <si>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</si>
  <si>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</si>
  <si>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</si>
  <si>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</si>
  <si>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</si>
  <si>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</si>
  <si>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</si>
  <si>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</si>
  <si>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</si>
  <si>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</si>
  <si>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</si>
  <si>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</si>
  <si>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</si>
  <si>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</si>
  <si>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</si>
  <si>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</si>
  <si>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</si>
  <si>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</si>
  <si>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</si>
  <si>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</si>
  <si>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</si>
  <si>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</si>
  <si>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</si>
  <si>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</si>
  <si>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</si>
  <si>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</si>
  <si>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</si>
  <si>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</si>
  <si>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</si>
  <si>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</si>
  <si>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</si>
  <si>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</si>
  <si>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</si>
  <si>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</si>
  <si>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</si>
  <si>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</si>
  <si>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</si>
  <si>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</si>
  <si>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</si>
  <si>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</si>
  <si>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</si>
  <si>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</si>
  <si>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</si>
  <si>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</si>
  <si>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</si>
  <si>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</si>
  <si>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</si>
  <si>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</si>
  <si>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</si>
  <si>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</si>
  <si>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</si>
  <si>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</si>
  <si>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</si>
  <si>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</si>
  <si>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</si>
  <si>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</si>
  <si>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</si>
  <si>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</si>
  <si>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</si>
  <si>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</si>
  <si>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</si>
  <si>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</si>
  <si>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</si>
  <si>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</si>
  <si>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</si>
  <si>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</si>
  <si>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</si>
  <si>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</si>
  <si>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</si>
  <si>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</si>
  <si>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</si>
  <si>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</si>
  <si>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</si>
  <si>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</si>
  <si>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</si>
  <si>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</si>
  <si>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</si>
  <si>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</si>
  <si>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</si>
  <si>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</si>
  <si>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</si>
  <si>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</si>
  <si>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</si>
  <si>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</si>
  <si>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</si>
  <si>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</si>
  <si>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</si>
  <si>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</si>
  <si>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</si>
  <si>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</si>
  <si>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</si>
  <si>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</si>
  <si>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</si>
  <si>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</si>
  <si>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</si>
  <si>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</si>
  <si>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</si>
  <si>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</si>
  <si>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</si>
  <si>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</si>
  <si>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</si>
  <si>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</si>
  <si>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</si>
  <si>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</si>
  <si>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</si>
  <si>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</si>
  <si>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</si>
  <si>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</si>
  <si>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</si>
  <si>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</si>
  <si>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</si>
  <si>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</si>
  <si>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</si>
  <si>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</si>
  <si>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</si>
  <si>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</si>
  <si>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</si>
  <si>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</si>
  <si>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</si>
  <si>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</si>
  <si>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</si>
  <si>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</si>
  <si>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</si>
  <si>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</si>
  <si>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</si>
  <si>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</si>
  <si>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</si>
  <si>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</si>
  <si>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</si>
  <si>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</si>
  <si>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</si>
  <si>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</si>
  <si>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</si>
  <si>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</si>
  <si>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</si>
  <si>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</si>
  <si>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</si>
  <si>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</si>
  <si>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</si>
  <si>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</si>
  <si>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</si>
  <si>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</si>
  <si>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</si>
  <si>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</si>
  <si>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</si>
  <si>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</si>
  <si>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</si>
  <si>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</si>
  <si>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</si>
  <si>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</si>
  <si>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</si>
  <si>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</si>
  <si>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</si>
  <si>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</si>
  <si>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</si>
  <si>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</si>
  <si>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</si>
  <si>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</si>
  <si>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</si>
  <si>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</si>
  <si>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</si>
  <si>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</si>
  <si>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</si>
  <si>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</si>
  <si>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</si>
  <si>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</si>
  <si>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</si>
  <si>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</si>
  <si>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</si>
  <si>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</si>
  <si>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</si>
  <si>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</si>
  <si>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</si>
  <si>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</si>
  <si>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</si>
  <si>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</si>
  <si>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</si>
  <si>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</si>
  <si>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</si>
  <si>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</si>
  <si>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</si>
  <si>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</si>
  <si>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</si>
  <si>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</si>
  <si>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</si>
  <si>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</si>
  <si>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</si>
  <si>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</si>
  <si>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</si>
  <si>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</si>
  <si>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</si>
  <si>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</si>
  <si>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</si>
  <si>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</si>
  <si>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</si>
  <si>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</si>
  <si>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</si>
  <si>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</si>
  <si>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</si>
  <si>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</si>
  <si>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</si>
  <si>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</si>
  <si>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</si>
  <si>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</si>
  <si>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</si>
  <si>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</si>
  <si>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</si>
  <si>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</si>
  <si>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</si>
  <si>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</si>
  <si>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</si>
  <si>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</si>
  <si>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</si>
  <si>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</si>
  <si>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</si>
  <si>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</si>
  <si>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</si>
  <si>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</si>
  <si>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</si>
  <si>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</si>
  <si>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</si>
  <si>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</si>
  <si>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</si>
  <si>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</si>
  <si>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</si>
  <si>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</si>
  <si>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</si>
  <si>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</si>
  <si>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</si>
  <si>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</si>
  <si>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</si>
  <si>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</si>
  <si>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</si>
  <si>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</si>
  <si>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</si>
  <si>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</si>
  <si>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</si>
  <si>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</si>
  <si>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</si>
  <si>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</si>
  <si>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</si>
  <si>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</si>
  <si>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</si>
  <si>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</si>
  <si>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</si>
  <si>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</si>
  <si>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</si>
  <si>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</si>
  <si>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</si>
  <si>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</si>
  <si>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</si>
  <si>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</si>
  <si>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</si>
  <si>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</si>
  <si>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</si>
  <si>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</si>
  <si>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</si>
  <si>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</si>
  <si>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</si>
  <si>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</si>
  <si>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</si>
  <si>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</si>
  <si>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</si>
  <si>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</si>
  <si>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</si>
  <si>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</si>
  <si>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</si>
  <si>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</si>
  <si>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</si>
  <si>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</si>
  <si>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</si>
  <si>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</si>
  <si>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</si>
  <si>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</si>
  <si>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</si>
  <si>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</si>
  <si>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</si>
  <si>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</si>
  <si>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</si>
  <si>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</si>
  <si>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</si>
  <si>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</si>
  <si>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</si>
  <si>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</si>
  <si>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</si>
  <si>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</si>
  <si>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</si>
  <si>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</si>
  <si>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</si>
  <si>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</si>
  <si>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</si>
  <si>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</si>
  <si>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</si>
  <si>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</si>
  <si>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</si>
  <si>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</si>
  <si>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</si>
  <si>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</si>
  <si>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</si>
  <si>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</si>
  <si>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</si>
  <si>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</si>
  <si>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</si>
  <si>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</si>
  <si>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</si>
  <si>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</si>
  <si>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</si>
  <si>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</si>
  <si>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</si>
  <si>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</si>
  <si>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</si>
  <si>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</si>
  <si>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</si>
  <si>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</si>
  <si>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</si>
  <si>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</si>
  <si>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</si>
  <si>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</si>
  <si>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</si>
  <si>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</si>
  <si>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</si>
  <si>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</si>
  <si>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</si>
  <si>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</si>
  <si>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</si>
  <si>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</si>
  <si>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</si>
  <si>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</si>
  <si>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</si>
  <si>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</si>
  <si>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</si>
  <si>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</si>
  <si>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</si>
  <si>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</si>
  <si>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</si>
  <si>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</si>
  <si>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</si>
  <si>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</si>
  <si>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</si>
  <si>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</si>
  <si>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</si>
  <si>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</si>
  <si>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</si>
  <si>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</si>
  <si>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</si>
  <si>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</si>
  <si>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</si>
  <si>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</si>
  <si>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</si>
  <si>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</si>
  <si>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</si>
  <si>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</si>
  <si>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</si>
  <si>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</si>
  <si>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</si>
  <si>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</si>
  <si>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</si>
  <si>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</si>
  <si>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</si>
  <si>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</si>
  <si>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</si>
  <si>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</si>
  <si>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</si>
  <si>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</si>
  <si>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</si>
  <si>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</si>
  <si>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</si>
  <si>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</si>
  <si>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</si>
  <si>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</si>
  <si>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</si>
  <si>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</si>
  <si>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</si>
  <si>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</si>
  <si>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</si>
  <si>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</si>
  <si>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</si>
  <si>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</si>
  <si>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</si>
  <si>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</si>
  <si>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</si>
  <si>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</si>
  <si>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</si>
  <si>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</si>
  <si>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</si>
  <si>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</si>
  <si>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</si>
  <si>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</si>
  <si>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</si>
  <si>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</si>
  <si>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</si>
  <si>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</si>
  <si>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</si>
  <si>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</si>
  <si>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</si>
  <si>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</si>
  <si>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</si>
  <si>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</si>
  <si>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</si>
  <si>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</si>
  <si>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</si>
  <si>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</si>
  <si>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</si>
  <si>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</si>
  <si>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</si>
  <si>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</si>
  <si>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</si>
  <si>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</si>
  <si>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</si>
  <si>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</si>
  <si>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</si>
  <si>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</si>
  <si>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</si>
  <si>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</si>
  <si>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</si>
  <si>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</si>
  <si>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</si>
  <si>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</si>
  <si>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</si>
  <si>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</si>
  <si>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</si>
  <si>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</si>
  <si>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</si>
  <si>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</si>
  <si>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</si>
  <si>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</si>
  <si>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</si>
  <si>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</si>
  <si>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</si>
  <si>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</si>
  <si>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</si>
  <si>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</si>
  <si>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</si>
  <si>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</si>
  <si>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</si>
  <si>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</si>
  <si>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</si>
  <si>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</si>
  <si>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</si>
  <si>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</si>
  <si>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</si>
  <si>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</si>
  <si>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</si>
  <si>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</si>
  <si>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</si>
  <si>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</si>
  <si>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</si>
  <si>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</si>
  <si>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</si>
  <si>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</si>
  <si>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</si>
  <si>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</si>
  <si>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</si>
  <si>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</si>
  <si>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</si>
  <si>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</si>
  <si>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</si>
  <si>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</si>
  <si>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</si>
  <si>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</si>
  <si>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</si>
  <si>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</si>
  <si>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</si>
  <si>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</si>
  <si>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</si>
  <si>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</si>
  <si>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</si>
  <si>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</si>
  <si>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</si>
  <si>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</si>
  <si>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</si>
  <si>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</si>
  <si>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</si>
  <si>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</si>
  <si>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</si>
  <si>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</si>
  <si>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</si>
  <si>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</si>
  <si>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</si>
  <si>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</si>
  <si>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</si>
  <si>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</si>
  <si>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</si>
  <si>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</si>
  <si>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</si>
  <si>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</si>
  <si>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</si>
  <si>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</si>
  <si>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</si>
  <si>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</si>
  <si>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</si>
  <si>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</si>
  <si>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</si>
  <si>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</si>
  <si>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</si>
  <si>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</si>
  <si>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</si>
  <si>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</si>
  <si>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</si>
  <si>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</si>
  <si>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</si>
  <si>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</si>
  <si>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</si>
  <si>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</si>
  <si>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</si>
  <si>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</si>
  <si>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</si>
  <si>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</si>
  <si>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</si>
  <si>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</si>
  <si>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</si>
  <si>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</si>
  <si>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</si>
  <si>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</si>
  <si>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</si>
  <si>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</si>
  <si>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</si>
  <si>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</si>
  <si>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</si>
  <si>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</si>
  <si>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</si>
  <si>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</si>
  <si>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</si>
  <si>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</si>
  <si>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</si>
  <si>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</si>
  <si>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</si>
  <si>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</si>
  <si>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</si>
  <si>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</si>
  <si>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</si>
  <si>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</si>
  <si>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</si>
  <si>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</si>
  <si>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</si>
  <si>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</si>
  <si>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</si>
  <si>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</si>
  <si>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</si>
  <si>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</si>
  <si>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</si>
  <si>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</si>
  <si>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</si>
  <si>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</si>
  <si>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</si>
  <si>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</si>
  <si>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</si>
  <si>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</si>
  <si>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</si>
  <si>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</si>
  <si>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</si>
  <si>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</si>
  <si>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</si>
  <si>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</si>
  <si>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</si>
  <si>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</si>
  <si>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</si>
  <si>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</si>
  <si>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</si>
  <si>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</si>
  <si>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</si>
  <si>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</si>
  <si>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</si>
  <si>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</si>
  <si>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</si>
  <si>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</si>
  <si>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</si>
  <si>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</si>
  <si>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</si>
  <si>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</si>
  <si>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</si>
  <si>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</si>
  <si>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</si>
  <si>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</si>
  <si>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</si>
  <si>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</si>
  <si>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</si>
  <si>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</si>
  <si>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</si>
  <si>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</si>
  <si>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</si>
  <si>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</si>
  <si>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</si>
  <si>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</si>
  <si>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</si>
  <si>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</si>
  <si>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</si>
  <si>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</si>
  <si>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</si>
  <si>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</si>
  <si>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</si>
  <si>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</si>
  <si>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</si>
  <si>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</si>
  <si>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</si>
  <si>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</si>
  <si>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</si>
  <si>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</si>
  <si>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</si>
  <si>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</si>
  <si>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</si>
  <si>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</si>
  <si>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</si>
  <si>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</si>
  <si>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</si>
  <si>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</si>
  <si>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</si>
  <si>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</si>
  <si>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</si>
  <si>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</si>
  <si>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</si>
  <si>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</si>
  <si>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</si>
  <si>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</si>
  <si>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</si>
  <si>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</si>
  <si>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</si>
  <si>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</si>
  <si>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</si>
  <si>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</si>
  <si>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</si>
  <si>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</si>
  <si>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</si>
  <si>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</si>
  <si>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</si>
  <si>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</si>
  <si>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</si>
  <si>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</si>
  <si>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</si>
  <si>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</si>
  <si>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</si>
  <si>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</si>
  <si>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</si>
  <si>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</si>
  <si>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</si>
  <si>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</si>
  <si>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</si>
  <si>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</si>
  <si>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</si>
  <si>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</si>
  <si>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</si>
  <si>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</si>
  <si>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</si>
  <si>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</si>
  <si>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</si>
  <si>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</si>
  <si>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</si>
  <si>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</si>
  <si>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</si>
  <si>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</si>
  <si>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</si>
  <si>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</si>
  <si>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</si>
  <si>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</si>
  <si>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</si>
  <si>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</si>
  <si>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</si>
  <si>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</si>
  <si>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</si>
  <si>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</si>
  <si>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</si>
  <si>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</si>
  <si>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</si>
  <si>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</si>
  <si>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</si>
  <si>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</si>
  <si>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</si>
  <si>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</si>
  <si>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</si>
  <si>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</si>
  <si>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</si>
  <si>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</si>
  <si>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</si>
  <si>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</si>
  <si>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</si>
  <si>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</si>
  <si>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</si>
  <si>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</si>
  <si>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</si>
  <si>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</si>
  <si>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</si>
  <si>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</si>
  <si>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</si>
  <si>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</si>
  <si>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</si>
  <si>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</si>
  <si>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</si>
  <si>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</si>
  <si>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</si>
  <si>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</si>
  <si>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</si>
  <si>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</si>
  <si>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</si>
  <si>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</si>
  <si>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</si>
  <si>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</si>
  <si>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</si>
  <si>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</si>
  <si>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</si>
  <si>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</si>
  <si>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</si>
  <si>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</si>
  <si>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</si>
  <si>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</si>
  <si>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</si>
  <si>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</si>
  <si>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</si>
  <si>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</si>
  <si>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</si>
  <si>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</si>
  <si>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</si>
  <si>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</si>
  <si>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</si>
  <si>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</si>
  <si>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</si>
  <si>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</si>
  <si>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</si>
  <si>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</si>
  <si>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</si>
  <si>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</si>
  <si>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</si>
  <si>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</si>
  <si>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</si>
  <si>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</si>
  <si>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</si>
  <si>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</si>
  <si>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</si>
  <si>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</si>
  <si>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</si>
  <si>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</si>
  <si>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</si>
  <si>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</si>
  <si>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</si>
  <si>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</si>
  <si>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</si>
  <si>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</si>
  <si>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</si>
  <si>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</si>
  <si>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</si>
  <si>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</si>
  <si>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</si>
  <si>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</si>
  <si>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</si>
  <si>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</si>
  <si>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</si>
  <si>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</si>
  <si>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</si>
  <si>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</si>
  <si>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</si>
  <si>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</si>
  <si>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</si>
  <si>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</si>
  <si>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</si>
  <si>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</si>
  <si>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</si>
  <si>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</si>
  <si>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</si>
  <si>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</si>
  <si>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</si>
  <si>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</si>
  <si>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</si>
  <si>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</si>
  <si>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</si>
  <si>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</si>
  <si>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</si>
  <si>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</si>
  <si>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</si>
  <si>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</si>
  <si>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</si>
  <si>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</si>
  <si>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</si>
  <si>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</si>
  <si>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</si>
  <si>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</si>
  <si>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</si>
  <si>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</si>
  <si>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</si>
  <si>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</si>
  <si>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</si>
  <si>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</si>
  <si>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</si>
  <si>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</si>
  <si>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</si>
  <si>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</si>
  <si>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</si>
  <si>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</si>
  <si>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</si>
  <si>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</si>
  <si>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</si>
  <si>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</si>
  <si>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</si>
  <si>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</si>
  <si>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</si>
  <si>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</si>
  <si>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</si>
  <si>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</si>
  <si>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</si>
  <si>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</si>
  <si>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</si>
  <si>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</si>
  <si>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</si>
  <si>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</si>
  <si>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</si>
  <si>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</si>
  <si>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</si>
  <si>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</si>
  <si>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</si>
  <si>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</si>
  <si>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</si>
  <si>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</si>
  <si>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</si>
  <si>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</si>
  <si>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</si>
  <si>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</si>
  <si>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</si>
  <si>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</si>
  <si>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</si>
  <si>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</si>
  <si>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</si>
  <si>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</si>
  <si>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</si>
  <si>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</si>
  <si>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</si>
  <si>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</si>
  <si>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</si>
  <si>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</si>
  <si>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</si>
  <si>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</si>
  <si>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</si>
  <si>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</si>
  <si>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</si>
  <si>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</si>
  <si>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</si>
  <si>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</si>
  <si>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</si>
  <si>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</si>
  <si>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</si>
  <si>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</si>
  <si>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</si>
  <si>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</si>
  <si>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</si>
  <si>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</si>
  <si>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</si>
  <si>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</si>
  <si>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</si>
  <si>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</si>
  <si>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</si>
  <si>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</si>
  <si>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</si>
  <si>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</si>
  <si>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</si>
  <si>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</si>
  <si>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</si>
  <si>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</si>
  <si>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</si>
  <si>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</si>
  <si>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</si>
  <si>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</si>
  <si>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</si>
  <si>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</si>
  <si>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</si>
  <si>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</si>
  <si>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</si>
  <si>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</si>
  <si>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</si>
  <si>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</si>
  <si>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</si>
  <si>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</si>
  <si>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</si>
  <si>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</si>
  <si>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</si>
  <si>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</si>
  <si>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</si>
  <si>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</si>
  <si>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</si>
  <si>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</si>
  <si>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</si>
  <si>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</si>
  <si>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</si>
  <si>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</si>
  <si>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</si>
  <si>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</si>
  <si>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</si>
  <si>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</si>
  <si>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</si>
  <si>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</si>
  <si>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</si>
  <si>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</si>
  <si>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</si>
  <si>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</si>
  <si>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</si>
  <si>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</si>
  <si>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</si>
  <si>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</si>
  <si>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</si>
  <si>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</si>
  <si>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</si>
  <si>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</si>
  <si>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</si>
  <si>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</si>
  <si>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</si>
  <si>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</si>
  <si>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</si>
  <si>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</si>
  <si>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</si>
  <si>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</si>
  <si>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</si>
  <si>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</si>
  <si>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</si>
  <si>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</si>
  <si>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</si>
  <si>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</si>
  <si>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</si>
  <si>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</si>
  <si>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</si>
  <si>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</si>
  <si>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</si>
  <si>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</si>
  <si>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</si>
  <si>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</si>
  <si>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</si>
  <si>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</si>
  <si>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</si>
  <si>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</si>
  <si>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</si>
  <si>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</si>
  <si>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</si>
  <si>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</si>
  <si>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</si>
  <si>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</si>
  <si>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</si>
  <si>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</si>
  <si>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</si>
  <si>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</si>
  <si>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</si>
  <si>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</si>
  <si>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</si>
  <si>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</si>
  <si>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</si>
  <si>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</si>
  <si>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</si>
  <si>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</si>
  <si>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</si>
  <si>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</si>
  <si>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</si>
  <si>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</si>
  <si>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</si>
  <si>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</si>
  <si>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</si>
  <si>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</si>
  <si>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</si>
  <si>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</si>
  <si>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</si>
  <si>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</si>
  <si>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</si>
  <si>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</si>
  <si>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</si>
  <si>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</si>
  <si>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</si>
  <si>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</si>
  <si>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</si>
  <si>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</si>
  <si>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</si>
  <si>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</si>
  <si>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</si>
  <si>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</si>
  <si>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</si>
  <si>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</si>
  <si>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</si>
  <si>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</si>
  <si>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</si>
  <si>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</si>
  <si>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</si>
  <si>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</si>
  <si>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</si>
  <si>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</si>
  <si>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</si>
  <si>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</si>
  <si>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</si>
  <si>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</si>
  <si>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</si>
  <si>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</si>
  <si>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</si>
  <si>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</si>
  <si>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</si>
  <si>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</si>
  <si>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</si>
  <si>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</si>
  <si>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</si>
  <si>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</si>
  <si>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</si>
  <si>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</si>
  <si>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</si>
  <si>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</si>
  <si>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</si>
  <si>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</si>
  <si>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</si>
  <si>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</si>
  <si>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</si>
  <si>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</si>
  <si>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</si>
  <si>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</si>
  <si>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</si>
  <si>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</si>
  <si>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</si>
  <si>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</si>
  <si>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</si>
  <si>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</si>
  <si>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</si>
  <si>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</si>
  <si>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</si>
  <si>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</si>
  <si>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</si>
  <si>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</si>
  <si>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</si>
  <si>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</si>
  <si>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</si>
  <si>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</si>
  <si>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</si>
  <si>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</si>
  <si>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</si>
  <si>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</si>
  <si>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</si>
  <si>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</si>
  <si>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</si>
  <si>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</si>
  <si>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</si>
  <si>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</si>
  <si>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</si>
  <si>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</si>
  <si>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</si>
  <si>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</si>
  <si>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</si>
  <si>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</si>
  <si>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</si>
  <si>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</si>
  <si>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</si>
  <si>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</si>
  <si>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</si>
  <si>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</si>
  <si>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</si>
  <si>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</si>
  <si>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</si>
  <si>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</si>
  <si>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</si>
  <si>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</si>
  <si>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</si>
  <si>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</si>
  <si>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</si>
  <si>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</si>
  <si>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</si>
  <si>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</si>
  <si>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</si>
  <si>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</si>
  <si>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</si>
  <si>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</si>
  <si>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</si>
  <si>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</si>
  <si>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</si>
  <si>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</si>
  <si>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</si>
  <si>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</si>
  <si>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</si>
  <si>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</si>
  <si>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</si>
  <si>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</si>
  <si>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</si>
  <si>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</si>
  <si>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</si>
  <si>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</si>
  <si>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</si>
  <si>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</si>
  <si>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</si>
  <si>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</si>
  <si>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</si>
  <si>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</si>
  <si>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</si>
  <si>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</si>
  <si>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</si>
  <si>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</si>
  <si>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</si>
  <si>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</si>
  <si>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</si>
  <si>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</si>
  <si>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</si>
  <si>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</si>
  <si>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</si>
  <si>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</si>
  <si>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</si>
  <si>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</si>
  <si>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</si>
  <si>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</si>
  <si>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</si>
  <si>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</si>
  <si>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</si>
  <si>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</si>
  <si>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</si>
  <si>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</si>
  <si>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</si>
  <si>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</si>
  <si>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</si>
  <si>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</si>
  <si>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</si>
  <si>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</si>
  <si>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</si>
  <si>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</si>
  <si>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</si>
  <si>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</si>
  <si>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</si>
  <si>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</si>
  <si>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</si>
  <si>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</si>
  <si>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</si>
  <si>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</si>
  <si>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</si>
  <si>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</si>
  <si>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</si>
  <si>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</si>
  <si>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</si>
  <si>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</si>
  <si>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</si>
  <si>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</si>
  <si>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</si>
  <si>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</si>
  <si>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</si>
  <si>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</si>
  <si>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</si>
  <si>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</si>
  <si>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</si>
  <si>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</si>
  <si>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</si>
  <si>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</si>
  <si>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</si>
  <si>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</si>
  <si>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</si>
  <si>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</si>
  <si>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</si>
  <si>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</si>
  <si>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</si>
  <si>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</si>
  <si>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</si>
  <si>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</si>
  <si>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</si>
  <si>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</si>
  <si>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</si>
  <si>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</si>
  <si>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</si>
  <si>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</si>
  <si>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</si>
  <si>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</si>
  <si>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</si>
  <si>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</si>
  <si>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</si>
  <si>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</si>
  <si>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</si>
  <si>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</si>
  <si>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</si>
  <si>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</si>
  <si>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</si>
  <si>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</si>
  <si>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</si>
  <si>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</si>
  <si>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</si>
  <si>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</si>
  <si>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</si>
  <si>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</si>
  <si>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</si>
  <si>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</si>
  <si>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</si>
  <si>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</si>
  <si>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</si>
  <si>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</si>
  <si>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</si>
  <si>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</si>
  <si>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</si>
  <si>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</si>
  <si>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</si>
  <si>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</si>
  <si>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</si>
  <si>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</si>
  <si>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</si>
  <si>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</si>
  <si>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</si>
  <si>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</si>
  <si>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</si>
  <si>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</si>
  <si>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</si>
  <si>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</si>
  <si>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</si>
  <si>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</si>
  <si>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</si>
  <si>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</si>
  <si>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</si>
  <si>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</si>
  <si>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</si>
  <si>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</si>
  <si>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</si>
  <si>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</si>
  <si>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</si>
  <si>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</si>
  <si>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</si>
  <si>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</si>
  <si>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</si>
  <si>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</si>
  <si>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</si>
  <si>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</si>
  <si>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</si>
  <si>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</si>
  <si>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</si>
  <si>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</si>
  <si>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</si>
  <si>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</si>
  <si>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</si>
  <si>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</si>
  <si>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</si>
  <si>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</si>
  <si>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</si>
  <si>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</si>
  <si>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</si>
  <si>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</si>
  <si>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</si>
  <si>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</si>
  <si>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</si>
  <si>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</si>
  <si>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</si>
  <si>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</si>
  <si>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</si>
  <si>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</si>
  <si>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</si>
  <si>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</si>
  <si>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</si>
  <si>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</si>
  <si>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</si>
  <si>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</si>
  <si>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</si>
  <si>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</si>
  <si>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</si>
  <si>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</si>
  <si>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</si>
  <si>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</si>
  <si>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</si>
  <si>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</si>
  <si>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</si>
  <si>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</si>
  <si>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</si>
  <si>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</si>
  <si>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</si>
  <si>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</si>
  <si>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</si>
  <si>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</si>
  <si>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</si>
  <si>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</si>
  <si>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</si>
  <si>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</si>
  <si>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</si>
  <si>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</si>
  <si>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</si>
  <si>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</si>
  <si>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</si>
  <si>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</si>
  <si>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</si>
  <si>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</si>
  <si>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</si>
  <si>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</si>
  <si>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</si>
  <si>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</si>
  <si>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</si>
  <si>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</si>
  <si>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</si>
  <si>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</si>
  <si>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</si>
  <si>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</si>
  <si>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</si>
  <si>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</si>
  <si>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</si>
  <si>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</si>
  <si>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</si>
  <si>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</si>
  <si>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</si>
  <si>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</si>
  <si>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</si>
  <si>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</si>
  <si>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</si>
  <si>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</si>
  <si>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</si>
  <si>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</si>
  <si>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</si>
  <si>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</si>
  <si>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</si>
  <si>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</si>
  <si>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</si>
  <si>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</si>
  <si>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</si>
  <si>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</si>
  <si>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</si>
  <si>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</si>
  <si>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</si>
  <si>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</si>
  <si>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</si>
  <si>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</si>
  <si>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</si>
  <si>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</si>
  <si>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</si>
  <si>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</si>
  <si>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</si>
  <si>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</si>
  <si>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</si>
  <si>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</si>
  <si>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</si>
  <si>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</si>
  <si>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</si>
  <si>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</si>
  <si>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</si>
  <si>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</si>
  <si>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</si>
  <si>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</si>
  <si>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</si>
  <si>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</si>
  <si>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</si>
  <si>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</si>
  <si>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</si>
  <si>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</si>
  <si>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</si>
  <si>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</si>
  <si>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</si>
  <si>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</si>
  <si>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</si>
  <si>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</si>
  <si>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</si>
  <si>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</si>
  <si>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</si>
  <si>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</si>
  <si>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</si>
  <si>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</si>
  <si>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</si>
  <si>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</si>
  <si>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</si>
  <si>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</si>
  <si>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</si>
  <si>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</si>
  <si>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</si>
  <si>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</si>
  <si>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</si>
  <si>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</si>
  <si>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</si>
  <si>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</si>
  <si>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</si>
  <si>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</si>
  <si>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</si>
  <si>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</si>
  <si>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</si>
  <si>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</si>
  <si>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</si>
  <si>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</si>
  <si>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</si>
  <si>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</si>
  <si>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</si>
  <si>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</si>
  <si>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</si>
  <si>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</si>
  <si>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</si>
  <si>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</si>
  <si>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</si>
  <si>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</si>
  <si>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</si>
  <si>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</si>
  <si>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</si>
  <si>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</si>
  <si>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</si>
  <si>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</si>
  <si>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</si>
  <si>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</si>
  <si>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</si>
  <si>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</si>
  <si>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</si>
  <si>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</si>
  <si>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</si>
  <si>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</si>
  <si>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</si>
  <si>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</si>
  <si>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</si>
  <si>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</si>
  <si>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</si>
  <si>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</si>
  <si>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</si>
  <si>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</si>
  <si>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</si>
  <si>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</si>
  <si>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</si>
  <si>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</si>
  <si>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</si>
  <si>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</si>
  <si>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</si>
  <si>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</si>
  <si>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</si>
  <si>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</si>
  <si>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</si>
  <si>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</si>
  <si>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</si>
  <si>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</si>
  <si>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</si>
  <si>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</si>
  <si>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</si>
  <si>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</si>
  <si>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</si>
  <si>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</si>
  <si>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</si>
  <si>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</si>
  <si>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</si>
  <si>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</si>
  <si>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</si>
  <si>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</si>
  <si>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</si>
  <si>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</si>
  <si>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</si>
  <si>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</si>
  <si>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</si>
  <si>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</si>
  <si>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</si>
  <si>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</si>
  <si>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</si>
  <si>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</si>
  <si>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</si>
  <si>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</si>
  <si>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</si>
  <si>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</si>
  <si>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</si>
  <si>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</si>
  <si>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</si>
  <si>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</si>
  <si>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</si>
  <si>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</si>
  <si>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</si>
  <si>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</si>
  <si>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</si>
  <si>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</si>
  <si>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</si>
  <si>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</si>
  <si>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</si>
  <si>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</si>
  <si>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</si>
  <si>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</si>
  <si>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</si>
  <si>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</si>
  <si>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</si>
  <si>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</si>
  <si>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</si>
  <si>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</si>
  <si>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</si>
  <si>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</si>
  <si>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</si>
  <si>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</si>
  <si>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</si>
  <si>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</si>
  <si>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</si>
  <si>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</si>
  <si>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</si>
  <si>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</si>
  <si>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</si>
  <si>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</si>
  <si>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</si>
  <si>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</si>
  <si>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</si>
  <si>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</si>
  <si>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</si>
  <si>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</si>
  <si>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</si>
  <si>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</si>
  <si>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</si>
  <si>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</si>
  <si>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</si>
  <si>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</si>
  <si>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</si>
  <si>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</si>
  <si>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</si>
  <si>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</si>
  <si>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</si>
  <si>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</si>
  <si>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</si>
  <si>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</si>
  <si>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</si>
  <si>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</si>
  <si>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</si>
  <si>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</si>
  <si>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</si>
  <si>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</si>
  <si>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</si>
  <si>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</si>
  <si>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</si>
  <si>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</si>
  <si>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</si>
  <si>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</si>
  <si>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</si>
  <si>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</si>
  <si>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</si>
  <si>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</si>
  <si>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</si>
  <si>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</si>
  <si>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</si>
  <si>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</si>
  <si>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</si>
  <si>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</si>
  <si>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</si>
  <si>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</si>
  <si>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</si>
  <si>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</si>
  <si>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</si>
  <si>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</si>
  <si>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</si>
  <si>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</si>
  <si>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</si>
  <si>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</si>
  <si>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</si>
  <si>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</si>
  <si>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</si>
  <si>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</si>
  <si>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</si>
  <si>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</si>
  <si>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</si>
  <si>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</si>
  <si>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</si>
  <si>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</si>
  <si>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</si>
  <si>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</si>
  <si>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</si>
  <si>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</si>
  <si>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</si>
  <si>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</si>
  <si>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</si>
  <si>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</si>
  <si>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</si>
  <si>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</si>
  <si>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</si>
  <si>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</si>
  <si>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</si>
  <si>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</si>
  <si>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</si>
  <si>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</si>
  <si>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</si>
  <si>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</si>
  <si>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</si>
  <si>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</si>
  <si>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</si>
  <si>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</si>
  <si>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</si>
  <si>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</si>
  <si>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</si>
  <si>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</si>
  <si>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</si>
  <si>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</si>
  <si>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</si>
  <si>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</si>
  <si>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</si>
  <si>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</si>
  <si>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</si>
  <si>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</si>
  <si>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</si>
  <si>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</si>
  <si>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</si>
  <si>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</si>
  <si>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</si>
  <si>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</si>
  <si>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</si>
  <si>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</si>
  <si>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</si>
  <si>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</si>
  <si>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</si>
  <si>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</si>
  <si>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</si>
  <si>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</si>
  <si>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</si>
  <si>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</si>
  <si>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</si>
  <si>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</si>
  <si>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</si>
  <si>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</si>
  <si>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</si>
  <si>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</si>
  <si>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</si>
  <si>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</si>
  <si>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</si>
  <si>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</si>
  <si>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</si>
  <si>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</si>
  <si>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</si>
  <si>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</si>
  <si>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</si>
  <si>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</si>
  <si>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</si>
  <si>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</si>
  <si>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</si>
  <si>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</si>
  <si>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</si>
  <si>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</si>
  <si>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</si>
  <si>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</si>
  <si>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</si>
  <si>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</si>
  <si>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</si>
  <si>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</si>
  <si>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</si>
  <si>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</si>
  <si>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</si>
  <si>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</si>
  <si>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</si>
  <si>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</si>
  <si>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</si>
  <si>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</si>
  <si>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</si>
  <si>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</si>
  <si>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</si>
  <si>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</si>
  <si>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</si>
  <si>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</si>
  <si>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</si>
  <si>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</si>
  <si>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</si>
  <si>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</si>
  <si>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</si>
  <si>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</si>
  <si>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</si>
  <si>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</si>
  <si>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</si>
  <si>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</si>
  <si>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</si>
  <si>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</si>
  <si>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</si>
  <si>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</si>
  <si>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</si>
  <si>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</si>
  <si>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</si>
  <si>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</si>
  <si>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</si>
  <si>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</si>
  <si>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</si>
  <si>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</si>
  <si>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</si>
  <si>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</si>
  <si>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</si>
  <si>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</si>
  <si>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</si>
  <si>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</si>
  <si>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</si>
  <si>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</si>
  <si>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</si>
  <si>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</si>
  <si>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</si>
  <si>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</si>
  <si>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</si>
  <si>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</si>
  <si>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</si>
  <si>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</si>
  <si>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</si>
  <si>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</si>
  <si>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</si>
  <si>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</si>
  <si>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</si>
  <si>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</si>
  <si>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</si>
  <si>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</si>
  <si>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</si>
  <si>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</si>
  <si>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</si>
  <si>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</si>
  <si>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</si>
  <si>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</si>
  <si>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</si>
  <si>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</si>
  <si>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</si>
  <si>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</si>
  <si>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</si>
  <si>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</si>
  <si>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</si>
  <si>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</si>
  <si>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</si>
  <si>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</si>
  <si>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</si>
  <si>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</si>
  <si>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</si>
  <si>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</si>
  <si>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</si>
  <si>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</si>
  <si>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</si>
  <si>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</si>
  <si>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</si>
  <si>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</si>
  <si>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</si>
  <si>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</si>
  <si>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</si>
  <si>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</si>
  <si>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</si>
  <si>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</si>
  <si>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</si>
  <si>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</si>
  <si>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</si>
  <si>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</si>
  <si>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</si>
  <si>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</si>
  <si>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</si>
  <si>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</si>
  <si>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</si>
  <si>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</si>
  <si>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</si>
  <si>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</si>
  <si>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</si>
  <si>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</si>
  <si>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</si>
  <si>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</si>
  <si>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</si>
  <si>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</si>
  <si>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</si>
  <si>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</si>
  <si>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</si>
  <si>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</si>
  <si>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</si>
  <si>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</si>
  <si>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</si>
  <si>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</si>
  <si>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</si>
  <si>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</si>
  <si>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</si>
  <si>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</si>
  <si>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</si>
  <si>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</si>
  <si>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</si>
  <si>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</si>
  <si>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</si>
  <si>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</si>
  <si>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</si>
  <si>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</si>
  <si>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</si>
  <si>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</si>
  <si>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</si>
  <si>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</si>
  <si>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</si>
  <si>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</si>
  <si>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</si>
  <si>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</si>
  <si>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</si>
  <si>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</si>
  <si>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</si>
  <si>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</si>
  <si>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</si>
  <si>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</si>
  <si>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</si>
  <si>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</si>
  <si>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</si>
  <si>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</si>
  <si>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</si>
  <si>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</si>
  <si>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</si>
  <si>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</si>
  <si>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</si>
  <si>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</si>
  <si>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</si>
  <si>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</si>
  <si>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</si>
  <si>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</si>
  <si>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</si>
  <si>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</si>
  <si>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</si>
  <si>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</si>
  <si>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</si>
  <si>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</si>
  <si>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</si>
  <si>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</si>
  <si>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</si>
  <si>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</si>
  <si>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</si>
  <si>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</si>
  <si>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</si>
  <si>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</si>
  <si>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</si>
  <si>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</si>
  <si>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</si>
  <si>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</si>
  <si>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</si>
  <si>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</si>
  <si>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</si>
  <si>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</si>
  <si>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</si>
  <si>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</si>
  <si>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</si>
  <si>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</si>
  <si>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</si>
  <si>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</si>
  <si>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</si>
  <si>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</si>
  <si>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</si>
  <si>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</si>
  <si>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</si>
  <si>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</si>
  <si>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</si>
  <si>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</si>
  <si>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</si>
  <si>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</si>
  <si>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</si>
  <si>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</si>
  <si>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</si>
  <si>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</si>
  <si>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</si>
  <si>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</si>
  <si>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</si>
  <si>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</si>
  <si>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</si>
  <si>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</si>
  <si>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</si>
  <si>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</si>
  <si>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</si>
  <si>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</si>
  <si>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</si>
  <si>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</si>
  <si>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</si>
  <si>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</si>
  <si>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</si>
  <si>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</si>
  <si>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</si>
  <si>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</si>
  <si>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</si>
  <si>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</si>
  <si>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</si>
  <si>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</si>
  <si>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</si>
  <si>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</si>
  <si>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</si>
  <si>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</si>
  <si>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</si>
  <si>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</si>
  <si>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</si>
  <si>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</si>
  <si>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</si>
  <si>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</si>
  <si>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</si>
  <si>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</si>
  <si>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</si>
  <si>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</si>
  <si>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</si>
  <si>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</si>
  <si>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</si>
  <si>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</si>
  <si>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</si>
  <si>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</si>
  <si>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</si>
  <si>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</si>
  <si>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</si>
  <si>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</si>
  <si>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</si>
  <si>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</si>
  <si>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</si>
  <si>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</si>
  <si>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</si>
  <si>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</si>
  <si>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</si>
  <si>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</si>
  <si>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</si>
  <si>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</si>
  <si>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</si>
  <si>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</si>
  <si>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</si>
  <si>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</si>
  <si>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</si>
  <si>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</si>
  <si>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</si>
  <si>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</si>
  <si>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</si>
  <si>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</si>
  <si>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</si>
  <si>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</si>
  <si>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</si>
  <si>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</si>
  <si>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</si>
  <si>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</si>
  <si>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</si>
  <si>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</si>
  <si>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</si>
  <si>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</si>
  <si>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</si>
  <si>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</si>
  <si>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</si>
  <si>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</si>
  <si>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</si>
  <si>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</si>
  <si>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</si>
  <si>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</si>
  <si>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</si>
  <si>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</si>
  <si>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</si>
  <si>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</si>
  <si>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</si>
  <si>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</si>
  <si>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</si>
  <si>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</si>
  <si>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</si>
  <si>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</si>
  <si>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</si>
  <si>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</si>
  <si>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</si>
  <si>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</si>
  <si>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</si>
  <si>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</si>
  <si>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</si>
  <si>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</si>
  <si>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</si>
  <si>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</si>
  <si>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</si>
  <si>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</si>
  <si>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</si>
  <si>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</si>
  <si>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</si>
  <si>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</si>
  <si>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</si>
  <si>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</si>
  <si>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</si>
  <si>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</si>
  <si>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</si>
  <si>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</si>
  <si>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</si>
  <si>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</si>
  <si>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</si>
  <si>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</si>
  <si>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</si>
  <si>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</si>
  <si>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</si>
  <si>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</si>
  <si>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</si>
  <si>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</si>
  <si>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</si>
  <si>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</si>
  <si>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</si>
  <si>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</si>
  <si>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</si>
  <si>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</si>
  <si>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</si>
  <si>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</si>
  <si>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</si>
  <si>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</si>
  <si>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</si>
  <si>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</si>
  <si>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</si>
  <si>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</si>
  <si>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</si>
  <si>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</si>
  <si>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</si>
  <si>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</si>
  <si>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</si>
  <si>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</si>
  <si>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</si>
  <si>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</si>
  <si>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</si>
  <si>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</si>
  <si>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</si>
  <si>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</si>
  <si>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</si>
  <si>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</si>
  <si>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</si>
  <si>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</si>
  <si>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</si>
  <si>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</si>
  <si>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</si>
  <si>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</si>
  <si>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</si>
  <si>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</si>
  <si>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</si>
  <si>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</si>
  <si>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</si>
  <si>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</si>
  <si>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</si>
  <si>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</si>
  <si>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</si>
  <si>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</si>
  <si>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</si>
  <si>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</si>
  <si>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</si>
  <si>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</si>
  <si>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</si>
  <si>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</si>
  <si>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</si>
  <si>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</si>
  <si>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</si>
  <si>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</si>
  <si>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</si>
  <si>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</si>
  <si>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</si>
  <si>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</si>
  <si>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</si>
  <si>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</si>
  <si>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</si>
  <si>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</si>
  <si>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</si>
  <si>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</si>
  <si>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</si>
  <si>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</si>
  <si>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</si>
  <si>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</si>
  <si>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</si>
  <si>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</si>
  <si>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</si>
  <si>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</si>
  <si>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</si>
  <si>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</si>
  <si>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</si>
  <si>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</si>
  <si>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</si>
  <si>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</si>
  <si>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</si>
  <si>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</si>
  <si>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</si>
  <si>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</si>
  <si>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</si>
  <si>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</si>
  <si>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</si>
  <si>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</si>
  <si>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</si>
  <si>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</si>
  <si>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</si>
  <si>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</si>
  <si>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</si>
  <si>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</si>
  <si>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</si>
  <si>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</si>
  <si>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</si>
  <si>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</si>
  <si>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</si>
  <si>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</si>
  <si>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</si>
  <si>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</si>
  <si>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</si>
  <si>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</si>
  <si>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</si>
  <si>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</si>
  <si>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</si>
  <si>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</si>
  <si>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</si>
  <si>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</si>
  <si>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</si>
  <si>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</si>
  <si>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</si>
  <si>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</si>
  <si>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</si>
  <si>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</si>
  <si>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</si>
  <si>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</si>
  <si>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</si>
  <si>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</si>
  <si>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</si>
  <si>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</si>
  <si>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</si>
  <si>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</si>
  <si>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</si>
  <si>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</si>
  <si>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</si>
  <si>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</si>
  <si>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</si>
  <si>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</si>
  <si>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</si>
  <si>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</si>
  <si>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</si>
  <si>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</si>
  <si>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</si>
  <si>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</si>
  <si>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</si>
  <si>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</si>
  <si>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</si>
  <si>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</si>
  <si>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</si>
  <si>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</si>
  <si>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</si>
  <si>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</si>
  <si>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</si>
  <si>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</si>
  <si>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</si>
  <si>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</si>
  <si>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</si>
  <si>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</si>
  <si>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</si>
  <si>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</si>
  <si>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</si>
  <si>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</si>
  <si>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</si>
  <si>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</si>
  <si>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</si>
  <si>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</si>
  <si>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</si>
  <si>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</si>
  <si>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</si>
  <si>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</si>
  <si>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</si>
  <si>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</si>
  <si>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</si>
  <si>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</si>
  <si>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</si>
  <si>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</si>
  <si>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</si>
  <si>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</si>
  <si>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</si>
  <si>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</si>
  <si>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</si>
  <si>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</si>
  <si>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</si>
  <si>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</si>
  <si>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</si>
  <si>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</si>
  <si>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</si>
  <si>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</si>
  <si>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</si>
  <si>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</si>
  <si>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</si>
  <si>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</si>
  <si>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</si>
  <si>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</si>
  <si>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</si>
  <si>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</si>
  <si>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</si>
  <si>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</si>
  <si>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</si>
  <si>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</si>
  <si>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</si>
  <si>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</si>
  <si>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</si>
  <si>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</si>
  <si>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</si>
  <si>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</si>
  <si>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</si>
  <si>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</si>
  <si>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</si>
  <si>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</si>
  <si>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</si>
  <si>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</si>
  <si>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</si>
  <si>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</si>
  <si>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</si>
  <si>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</si>
  <si>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</si>
  <si>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</si>
  <si>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</si>
  <si>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</si>
  <si>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</si>
  <si>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</si>
  <si>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</si>
  <si>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</si>
  <si>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</si>
  <si>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</si>
  <si>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</si>
  <si>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</si>
  <si>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</si>
  <si>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</si>
  <si>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</si>
  <si>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</si>
  <si>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</si>
  <si>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</si>
  <si>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</si>
  <si>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</si>
  <si>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</si>
  <si>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</si>
  <si>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</si>
  <si>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</si>
  <si>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</si>
  <si>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</si>
  <si>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</si>
  <si>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</si>
  <si>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</si>
  <si>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</si>
  <si>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</si>
  <si>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</si>
  <si>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</si>
  <si>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</si>
  <si>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</si>
  <si>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</si>
  <si>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</si>
  <si>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</si>
  <si>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</si>
  <si>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</si>
  <si>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</si>
  <si>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</si>
  <si>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</si>
  <si>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</si>
  <si>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</si>
  <si>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</si>
  <si>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</si>
  <si>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</si>
  <si>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</si>
  <si>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</si>
  <si>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</si>
  <si>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</si>
  <si>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</si>
  <si>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</si>
  <si>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</si>
  <si>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</si>
  <si>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</si>
  <si>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</si>
  <si>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</si>
  <si>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</si>
  <si>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</si>
  <si>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</si>
  <si>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</si>
  <si>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</si>
  <si>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</si>
  <si>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</si>
  <si>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</si>
  <si>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</si>
  <si>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</si>
  <si>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</si>
  <si>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</si>
  <si>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</si>
  <si>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</si>
  <si>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</si>
  <si>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</si>
  <si>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</si>
  <si>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</si>
  <si>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</si>
  <si>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</si>
  <si>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</si>
  <si>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</si>
  <si>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</si>
  <si>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</si>
  <si>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</si>
  <si>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</si>
  <si>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</si>
  <si>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</si>
  <si>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</si>
  <si>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</si>
  <si>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</si>
  <si>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</si>
  <si>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</si>
  <si>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</si>
  <si>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</si>
  <si>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</si>
  <si>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</si>
  <si>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</si>
  <si>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</si>
  <si>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</si>
  <si>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</si>
  <si>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</si>
  <si>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</si>
  <si>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</si>
  <si>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</si>
  <si>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</si>
  <si>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</si>
  <si>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</si>
  <si>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</si>
  <si>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</si>
  <si>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</si>
  <si>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</si>
  <si>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</si>
  <si>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</si>
  <si>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</si>
  <si>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</si>
  <si>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</si>
  <si>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</si>
  <si>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</si>
  <si>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</si>
  <si>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</si>
  <si>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</si>
  <si>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</si>
  <si>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</si>
  <si>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</si>
  <si>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</si>
  <si>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</si>
  <si>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</si>
  <si>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</si>
  <si>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</si>
  <si>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</si>
  <si>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</si>
  <si>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</si>
  <si>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</si>
  <si>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</si>
  <si>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</si>
  <si>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</si>
  <si>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</si>
  <si>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</si>
  <si>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</si>
  <si>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</si>
  <si>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</si>
  <si>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</si>
  <si>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</si>
  <si>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</si>
  <si>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</si>
  <si>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</si>
  <si>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</si>
  <si>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</si>
  <si>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</si>
  <si>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</si>
  <si>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</si>
  <si>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</si>
  <si>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</si>
  <si>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</si>
  <si>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</si>
  <si>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</si>
  <si>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</si>
  <si>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</si>
  <si>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</si>
  <si>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</si>
  <si>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</si>
  <si>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</si>
  <si>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</si>
  <si>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</si>
  <si>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</si>
  <si>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</si>
  <si>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</si>
  <si>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</si>
  <si>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</si>
  <si>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</si>
  <si>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</si>
  <si>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</si>
  <si>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</si>
  <si>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</si>
  <si>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</si>
  <si>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</si>
  <si>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</si>
  <si>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</si>
  <si>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</si>
  <si>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</si>
  <si>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</si>
  <si>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</si>
  <si>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</si>
  <si>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</si>
  <si>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</si>
  <si>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</si>
  <si>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</si>
  <si>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</si>
  <si>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</si>
  <si>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</si>
  <si>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</si>
  <si>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</si>
  <si>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</si>
  <si>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</si>
  <si>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</si>
  <si>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</si>
  <si>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</si>
  <si>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</si>
  <si>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</si>
  <si>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</si>
  <si>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</si>
  <si>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</si>
  <si>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</si>
  <si>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</si>
  <si>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</si>
  <si>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</si>
  <si>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</si>
  <si>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</si>
  <si>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</si>
  <si>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</si>
  <si>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</si>
  <si>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</si>
  <si>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</si>
  <si>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</si>
  <si>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</si>
  <si>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</si>
  <si>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</si>
  <si>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</si>
  <si>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</si>
  <si>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</si>
  <si>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</si>
  <si>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</si>
  <si>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</si>
  <si>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</si>
  <si>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</si>
  <si>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</si>
  <si>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</si>
  <si>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</si>
  <si>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</si>
  <si>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</si>
  <si>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</si>
  <si>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</si>
  <si>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</si>
  <si>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</si>
  <si>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</si>
  <si>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</si>
  <si>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</si>
  <si>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</si>
  <si>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</si>
  <si>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</si>
  <si>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</si>
  <si>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</si>
  <si>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</si>
  <si>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</si>
  <si>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</si>
  <si>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</si>
  <si>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</si>
  <si>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</si>
  <si>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</si>
  <si>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</si>
  <si>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</si>
  <si>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</si>
  <si>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</si>
  <si>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</si>
  <si>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</si>
  <si>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</si>
  <si>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</si>
  <si>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</si>
  <si>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</si>
  <si>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</si>
  <si>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</si>
  <si>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</si>
  <si>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</si>
  <si>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</si>
  <si>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</si>
  <si>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</si>
  <si>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</si>
  <si>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</si>
  <si>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</si>
  <si>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</si>
  <si>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</si>
  <si>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</si>
  <si>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</si>
  <si>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</si>
  <si>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</si>
  <si>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</si>
  <si>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</si>
  <si>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</si>
  <si>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</si>
  <si>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</si>
  <si>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</si>
  <si>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</si>
  <si>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</si>
  <si>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</si>
  <si>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</si>
  <si>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</si>
  <si>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</si>
  <si>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</si>
  <si>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</si>
  <si>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</si>
  <si>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</si>
  <si>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</si>
  <si>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</si>
  <si>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</si>
  <si>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</si>
  <si>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</si>
  <si>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</si>
  <si>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</si>
  <si>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</si>
  <si>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</si>
  <si>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</si>
  <si>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</si>
  <si>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</si>
  <si>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</si>
  <si>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</si>
  <si>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</si>
  <si>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</si>
  <si>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</si>
  <si>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</si>
  <si>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</si>
  <si>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</si>
  <si>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</si>
  <si>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</si>
  <si>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</si>
  <si>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</si>
  <si>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</si>
  <si>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</si>
  <si>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</si>
  <si>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</si>
  <si>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</si>
  <si>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</si>
  <si>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</si>
  <si>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</si>
  <si>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</si>
  <si>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</si>
  <si>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</si>
  <si>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</si>
  <si>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</si>
  <si>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</si>
  <si>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</si>
  <si>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</si>
  <si>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</si>
  <si>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</si>
  <si>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</si>
  <si>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</si>
  <si>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</si>
  <si>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</si>
  <si>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</si>
  <si>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</si>
  <si>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</si>
  <si>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</si>
  <si>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</si>
  <si>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</si>
  <si>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</si>
  <si>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</si>
  <si>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</si>
  <si>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</si>
  <si>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</si>
  <si>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</si>
  <si>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</si>
  <si>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</si>
  <si>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</si>
  <si>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</si>
  <si>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</si>
  <si>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</si>
  <si>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</si>
  <si>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</si>
  <si>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</si>
  <si>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</si>
  <si>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</si>
  <si>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</si>
  <si>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</si>
  <si>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</si>
  <si>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</si>
  <si>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</si>
  <si>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</si>
  <si>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</si>
  <si>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</si>
  <si>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</si>
  <si>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</si>
  <si>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</si>
  <si>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</si>
  <si>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</si>
  <si>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</si>
  <si>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</si>
  <si>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</si>
  <si>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</si>
  <si>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</si>
  <si>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</si>
  <si>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</si>
  <si>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</si>
  <si>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</si>
  <si>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</si>
  <si>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</si>
  <si>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</si>
  <si>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</si>
  <si>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</si>
  <si>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</si>
  <si>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</si>
  <si>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</si>
  <si>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</si>
  <si>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</si>
  <si>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</si>
  <si>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</si>
  <si>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</si>
  <si>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</si>
  <si>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</si>
  <si>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</si>
  <si>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</si>
  <si>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</si>
  <si>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</si>
  <si>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</si>
  <si>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</si>
  <si>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</si>
  <si>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</si>
  <si>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</si>
  <si>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</si>
  <si>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</si>
  <si>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</si>
  <si>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</si>
  <si>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</si>
  <si>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</si>
  <si>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</si>
  <si>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</si>
  <si>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</si>
  <si>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</si>
  <si>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</si>
  <si>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</si>
  <si>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</si>
  <si>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</si>
  <si>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</si>
  <si>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</si>
  <si>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</si>
  <si>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</si>
  <si>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</si>
  <si>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</si>
  <si>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</si>
  <si>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</si>
  <si>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</si>
  <si>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</si>
  <si>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</si>
  <si>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</si>
  <si>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</si>
  <si>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</si>
  <si>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</si>
  <si>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</si>
  <si>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</si>
  <si>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</si>
  <si>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</si>
  <si>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</si>
  <si>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</si>
  <si>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</si>
  <si>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</si>
  <si>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</si>
  <si>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</si>
  <si>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</si>
  <si>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</si>
  <si>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</si>
  <si>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</si>
  <si>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</si>
  <si>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</si>
  <si>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</si>
  <si>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</si>
  <si>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</si>
  <si>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</si>
  <si>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</si>
  <si>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</si>
  <si>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</si>
  <si>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</si>
  <si>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</si>
  <si>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</si>
  <si>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</si>
  <si>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</si>
  <si>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</si>
  <si>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</si>
  <si>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</si>
  <si>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</si>
  <si>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</si>
  <si>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</si>
  <si>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</si>
  <si>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</si>
  <si>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</si>
  <si>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</si>
  <si>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</si>
  <si>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</si>
  <si>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</si>
  <si>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</si>
  <si>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</si>
  <si>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</si>
  <si>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</si>
  <si>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</si>
  <si>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</si>
  <si>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</si>
  <si>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</si>
  <si>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</si>
  <si>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</si>
  <si>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</si>
  <si>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</si>
  <si>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</si>
  <si>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</si>
  <si>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</si>
  <si>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</si>
  <si>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</si>
  <si>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</si>
  <si>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</si>
  <si>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</si>
  <si>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</si>
  <si>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</si>
  <si>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</si>
  <si>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</si>
  <si>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</si>
  <si>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</si>
  <si>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</si>
  <si>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</si>
  <si>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</si>
  <si>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</si>
  <si>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</si>
  <si>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</si>
  <si>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</si>
  <si>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</si>
  <si>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</si>
  <si>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</si>
  <si>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</si>
  <si>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</si>
  <si>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</si>
  <si>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</si>
  <si>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</si>
  <si>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</si>
  <si>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</si>
  <si>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</si>
  <si>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</si>
  <si>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</si>
  <si>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</si>
  <si>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</si>
  <si>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</si>
  <si>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</si>
  <si>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</si>
  <si>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</si>
  <si>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</si>
  <si>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</si>
  <si>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</si>
  <si>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</si>
  <si>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</si>
  <si>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</si>
  <si>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</si>
  <si>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</si>
  <si>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</si>
  <si>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</si>
  <si>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</si>
  <si>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</si>
  <si>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</si>
  <si>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</si>
  <si>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</si>
  <si>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</si>
  <si>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</si>
  <si>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</si>
  <si>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</si>
  <si>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</si>
  <si>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</si>
  <si>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</si>
  <si>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</si>
  <si>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</si>
  <si>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</si>
  <si>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</si>
  <si>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</si>
  <si>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</si>
  <si>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</si>
  <si>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</si>
  <si>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</si>
  <si>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</si>
  <si>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</si>
  <si>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</si>
  <si>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</si>
  <si>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</si>
  <si>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</si>
  <si>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</si>
  <si>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</si>
  <si>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</si>
  <si>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</si>
  <si>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</si>
  <si>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</si>
  <si>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</si>
  <si>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</si>
  <si>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</si>
  <si>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</si>
  <si>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</si>
  <si>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</si>
  <si>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</si>
  <si>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</si>
  <si>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</si>
  <si>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</si>
  <si>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</si>
  <si>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</si>
  <si>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</si>
  <si>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</si>
  <si>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</si>
  <si>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</si>
  <si>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</si>
  <si>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</si>
  <si>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</si>
  <si>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</si>
  <si>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</si>
  <si>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</si>
  <si>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</si>
  <si>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</si>
  <si>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</si>
  <si>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</si>
  <si>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</si>
  <si>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</si>
  <si>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</si>
  <si>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</si>
  <si>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</si>
  <si>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</si>
  <si>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</si>
  <si>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</si>
  <si>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</si>
  <si>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</si>
  <si>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</si>
  <si>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</si>
  <si>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</si>
  <si>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</si>
  <si>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</si>
  <si>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</si>
  <si>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</si>
  <si>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</si>
  <si>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</si>
  <si>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</si>
  <si>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</si>
  <si>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</si>
  <si>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</si>
  <si>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</si>
  <si>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</si>
  <si>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</si>
  <si>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</si>
  <si>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</si>
  <si>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</si>
  <si>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</si>
  <si>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</si>
  <si>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</si>
  <si>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</si>
  <si>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</si>
  <si>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</si>
  <si>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</si>
  <si>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</si>
  <si>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</si>
  <si>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</si>
  <si>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</si>
  <si>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</si>
  <si>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</si>
  <si>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</si>
  <si>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</si>
  <si>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</si>
  <si>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</si>
  <si>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</si>
  <si>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</si>
  <si>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</si>
  <si>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</si>
  <si>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</si>
  <si>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</si>
  <si>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</si>
  <si>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</si>
  <si>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</si>
  <si>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</si>
  <si>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</si>
  <si>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</si>
  <si>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</si>
  <si>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</si>
  <si>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</si>
  <si>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</si>
  <si>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</si>
  <si>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</si>
  <si>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</si>
  <si>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</si>
  <si>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</si>
  <si>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</si>
  <si>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</si>
  <si>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</si>
  <si>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</si>
  <si>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</si>
  <si>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</si>
  <si>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</si>
  <si>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</si>
  <si>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</si>
  <si>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</si>
  <si>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</si>
  <si>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</si>
  <si>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</si>
  <si>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</si>
  <si>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</si>
  <si>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</si>
  <si>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</si>
  <si>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</si>
  <si>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</si>
  <si>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</si>
  <si>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</si>
  <si>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</si>
  <si>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</si>
  <si>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</si>
  <si>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</si>
  <si>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</si>
  <si>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</si>
  <si>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</si>
  <si>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</si>
  <si>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</si>
  <si>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</si>
  <si>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</si>
  <si>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</si>
  <si>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</si>
  <si>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</si>
  <si>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</si>
  <si>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</si>
  <si>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</si>
  <si>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</si>
  <si>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</si>
  <si>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</si>
  <si>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</si>
  <si>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</si>
  <si>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</si>
  <si>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</si>
  <si>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</si>
  <si>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</si>
  <si>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</si>
  <si>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</si>
  <si>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</si>
  <si>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</si>
  <si>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</si>
  <si>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</si>
  <si>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</si>
  <si>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</si>
  <si>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</si>
  <si>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</si>
  <si>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</si>
  <si>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</si>
  <si>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</si>
  <si>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</si>
  <si>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</si>
  <si>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</si>
  <si>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</si>
  <si>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</si>
  <si>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</si>
  <si>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</si>
  <si>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</si>
  <si>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</si>
  <si>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</si>
  <si>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</si>
  <si>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</si>
  <si>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</si>
  <si>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</si>
  <si>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</si>
  <si>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</si>
  <si>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</si>
  <si>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</si>
  <si>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</si>
  <si>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</si>
  <si>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</si>
  <si>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</si>
  <si>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</si>
  <si>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</si>
  <si>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</si>
  <si>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</si>
  <si>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</si>
  <si>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</si>
  <si>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</si>
  <si>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</si>
  <si>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</si>
  <si>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</si>
  <si>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</si>
  <si>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</si>
  <si>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</si>
  <si>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</si>
  <si>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</si>
  <si>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</si>
  <si>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</si>
  <si>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</si>
  <si>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</si>
  <si>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</si>
  <si>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</si>
  <si>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</si>
  <si>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</si>
  <si>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</si>
  <si>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</si>
  <si>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</si>
  <si>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</si>
  <si>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</si>
  <si>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</si>
  <si>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</si>
  <si>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</si>
  <si>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</si>
  <si>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</si>
  <si>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</si>
  <si>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</si>
  <si>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</si>
  <si>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</si>
  <si>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</si>
  <si>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</si>
  <si>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</si>
  <si>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</si>
  <si>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</si>
  <si>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</si>
  <si>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</si>
  <si>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</si>
  <si>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</si>
  <si>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</si>
  <si>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</si>
  <si>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</si>
  <si>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</si>
  <si>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</si>
  <si>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</si>
  <si>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</si>
  <si>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</si>
  <si>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</si>
  <si>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</si>
  <si>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</si>
  <si>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</si>
  <si>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</si>
  <si>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</si>
  <si>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</si>
  <si>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</si>
  <si>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</si>
  <si>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</si>
  <si>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</si>
  <si>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</si>
  <si>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</si>
  <si>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</si>
  <si>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</si>
  <si>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</si>
  <si>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</si>
  <si>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</si>
  <si>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</si>
  <si>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</si>
  <si>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</si>
  <si>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</si>
  <si>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</si>
  <si>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</si>
  <si>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</si>
  <si>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</si>
  <si>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</si>
  <si>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</si>
  <si>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</si>
  <si>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</si>
  <si>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</si>
  <si>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</si>
  <si>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</si>
  <si>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</si>
  <si>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</si>
  <si>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</si>
  <si>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</si>
  <si>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</si>
  <si>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</si>
  <si>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</si>
  <si>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</si>
  <si>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</si>
  <si>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</si>
  <si>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</si>
  <si>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</si>
  <si>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</si>
  <si>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</si>
  <si>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</si>
  <si>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</si>
  <si>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</si>
  <si>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</si>
  <si>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</si>
  <si>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</si>
  <si>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</si>
  <si>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</si>
  <si>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</si>
  <si>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</si>
  <si>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</si>
  <si>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</si>
  <si>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</si>
  <si>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</si>
  <si>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</si>
  <si>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</si>
  <si>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</si>
  <si>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</si>
  <si>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</si>
  <si>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</si>
  <si>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</si>
  <si>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</si>
  <si>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</si>
  <si>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</si>
  <si>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</si>
  <si>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</si>
  <si>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</si>
  <si>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</si>
  <si>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</si>
  <si>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</si>
  <si>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</si>
  <si>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</si>
  <si>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</si>
  <si>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</si>
  <si>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</si>
  <si>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</si>
  <si>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</si>
  <si>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</si>
  <si>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</si>
  <si>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</si>
  <si>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</si>
  <si>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</si>
  <si>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</si>
  <si>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</si>
  <si>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</si>
  <si>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</si>
  <si>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</si>
  <si>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</si>
  <si>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</si>
  <si>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</si>
  <si>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</si>
  <si>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</si>
  <si>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</si>
  <si>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</si>
  <si>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</si>
  <si>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</si>
  <si>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</si>
  <si>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</si>
  <si>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</si>
  <si>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</si>
  <si>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</si>
  <si>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</si>
  <si>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</si>
  <si>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</si>
  <si>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</si>
  <si>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</si>
  <si>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</si>
  <si>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</si>
  <si>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</si>
  <si>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</si>
  <si>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</si>
  <si>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</si>
  <si>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</si>
  <si>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</si>
  <si>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</si>
  <si>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</si>
  <si>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</si>
  <si>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</si>
  <si>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</si>
  <si>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</si>
  <si>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</si>
  <si>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</si>
  <si>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</si>
  <si>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</si>
  <si>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</si>
  <si>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</si>
  <si>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</si>
  <si>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</si>
  <si>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</si>
  <si>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</si>
  <si>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</si>
  <si>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</si>
  <si>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</si>
  <si>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</si>
  <si>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</si>
  <si>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</si>
  <si>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</si>
  <si>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</si>
  <si>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</si>
  <si>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</si>
  <si>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</si>
  <si>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</si>
  <si>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</si>
  <si>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</si>
  <si>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</si>
  <si>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</si>
  <si>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</si>
  <si>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</si>
  <si>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</si>
  <si>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</si>
  <si>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</si>
  <si>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</si>
  <si>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</si>
  <si>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</si>
  <si>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</si>
  <si>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</si>
  <si>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</si>
  <si>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</si>
  <si>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</si>
  <si>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</si>
  <si>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</si>
  <si>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</si>
  <si>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</si>
  <si>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</si>
  <si>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</si>
  <si>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</si>
  <si>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</si>
  <si>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</si>
  <si>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</si>
  <si>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</si>
  <si>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</si>
  <si>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</si>
  <si>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</si>
  <si>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</si>
  <si>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</si>
  <si>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</si>
  <si>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</si>
  <si>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</si>
  <si>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</si>
  <si>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</si>
  <si>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</si>
  <si>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</si>
  <si>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</si>
  <si>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</si>
  <si>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</si>
  <si>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</si>
  <si>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</si>
  <si>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</si>
  <si>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</si>
  <si>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</si>
  <si>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</si>
  <si>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</si>
  <si>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</si>
  <si>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</si>
  <si>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</si>
  <si>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</si>
  <si>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</si>
  <si>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</si>
  <si>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</si>
  <si>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</si>
  <si>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</si>
  <si>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</si>
  <si>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</si>
  <si>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</si>
  <si>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</si>
  <si>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</si>
  <si>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</si>
  <si>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</si>
  <si>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</si>
  <si>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</si>
  <si>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</si>
  <si>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</si>
  <si>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</si>
  <si>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</si>
  <si>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</si>
  <si>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</si>
  <si>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</si>
  <si>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</si>
  <si>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</si>
  <si>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</si>
  <si>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</si>
  <si>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</si>
  <si>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</si>
  <si>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</si>
  <si>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</si>
  <si>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</si>
  <si>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</si>
  <si>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</si>
  <si>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</si>
  <si>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</si>
  <si>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</si>
  <si>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</si>
  <si>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</si>
  <si>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</si>
  <si>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</si>
  <si>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</si>
  <si>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</si>
  <si>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</si>
  <si>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</si>
  <si>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</si>
  <si>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</si>
  <si>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</si>
  <si>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</si>
  <si>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</si>
  <si>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</si>
  <si>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</si>
  <si>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</si>
  <si>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</si>
  <si>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</si>
  <si>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</si>
  <si>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</si>
  <si>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</si>
  <si>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</si>
  <si>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</si>
  <si>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</si>
  <si>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</si>
  <si>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</si>
  <si>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</si>
  <si>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</si>
  <si>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</si>
  <si>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</si>
  <si>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</si>
  <si>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</si>
  <si>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</si>
  <si>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</si>
  <si>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</si>
  <si>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</si>
  <si>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</si>
  <si>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</si>
  <si>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</si>
  <si>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</si>
  <si>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</si>
  <si>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</si>
  <si>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</si>
  <si>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</si>
  <si>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</si>
  <si>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</si>
  <si>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</si>
  <si>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</si>
  <si>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</si>
  <si>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</si>
  <si>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</si>
  <si>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</si>
  <si>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</si>
  <si>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</si>
  <si>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</si>
  <si>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</si>
  <si>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</si>
  <si>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</si>
  <si>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</si>
  <si>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</si>
  <si>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</si>
  <si>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</si>
  <si>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</si>
  <si>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</si>
  <si>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</si>
  <si>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</si>
  <si>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</si>
  <si>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</si>
  <si>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</si>
  <si>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</si>
  <si>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</si>
  <si>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</si>
  <si>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</si>
  <si>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</si>
  <si>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</si>
  <si>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</si>
  <si>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</si>
  <si>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</si>
  <si>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</si>
  <si>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</si>
  <si>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</si>
  <si>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</si>
  <si>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</si>
  <si>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</si>
  <si>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</si>
  <si>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</si>
  <si>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</si>
  <si>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</si>
  <si>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</si>
  <si>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</si>
  <si>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</si>
  <si>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</si>
  <si>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</si>
  <si>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</si>
  <si>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</si>
  <si>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</si>
  <si>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</si>
  <si>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</si>
  <si>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</si>
  <si>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</si>
  <si>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</si>
  <si>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</si>
  <si>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</si>
  <si>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</si>
  <si>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</si>
  <si>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</si>
  <si>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</si>
  <si>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</si>
  <si>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</si>
  <si>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</si>
  <si>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</si>
  <si>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</si>
  <si>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</si>
  <si>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</si>
  <si>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</si>
  <si>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</si>
  <si>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</si>
  <si>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</si>
  <si>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</si>
  <si>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</si>
  <si>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</si>
  <si>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</si>
  <si>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</si>
  <si>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</si>
  <si>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</si>
  <si>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</si>
  <si>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</si>
  <si>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</si>
  <si>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</si>
  <si>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</si>
  <si>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</si>
  <si>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</si>
  <si>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</si>
  <si>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</si>
  <si>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</si>
  <si>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</si>
  <si>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</si>
  <si>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</si>
  <si>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</si>
  <si>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</si>
  <si>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</si>
  <si>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</si>
  <si>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</si>
  <si>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</si>
  <si>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</si>
  <si>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</si>
  <si>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</si>
  <si>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</si>
  <si>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</si>
  <si>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</si>
  <si>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</si>
  <si>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</si>
  <si>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</si>
  <si>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</si>
  <si>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</si>
  <si>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</si>
  <si>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</si>
  <si>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</si>
  <si>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</si>
  <si>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</si>
  <si>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</si>
  <si>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</si>
  <si>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</si>
  <si>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</si>
  <si>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</si>
  <si>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</si>
  <si>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</si>
  <si>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</si>
  <si>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</si>
  <si>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</si>
  <si>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</si>
  <si>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</si>
  <si>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</si>
  <si>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</si>
  <si>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</si>
  <si>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</si>
  <si>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</si>
  <si>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</si>
  <si>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</si>
  <si>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</si>
  <si>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</si>
  <si>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</si>
  <si>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</si>
  <si>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</si>
  <si>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</si>
  <si>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</si>
  <si>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</si>
  <si>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</si>
  <si>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</si>
  <si>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</si>
  <si>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</si>
  <si>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</si>
  <si>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</si>
  <si>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</si>
  <si>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</si>
  <si>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</si>
  <si>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</si>
  <si>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</si>
  <si>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</si>
  <si>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</si>
  <si>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</si>
  <si>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</si>
  <si>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</si>
  <si>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</si>
  <si>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</si>
  <si>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</si>
  <si>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</si>
  <si>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</si>
  <si>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</si>
  <si>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</si>
  <si>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</si>
  <si>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</si>
  <si>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</si>
  <si>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</si>
  <si>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</si>
  <si>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</si>
  <si>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</si>
  <si>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</si>
  <si>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</si>
  <si>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</si>
  <si>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</si>
  <si>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</si>
  <si>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</si>
  <si>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</si>
  <si>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</si>
  <si>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</si>
  <si>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</si>
  <si>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</si>
  <si>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</si>
  <si>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</si>
  <si>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</si>
  <si>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</si>
  <si>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</si>
  <si>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</si>
  <si>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</si>
  <si>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</si>
  <si>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</si>
  <si>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</si>
  <si>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</si>
  <si>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</si>
  <si>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</si>
  <si>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</si>
  <si>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</si>
  <si>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</si>
  <si>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</si>
  <si>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</si>
  <si>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</si>
  <si>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</si>
  <si>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</si>
  <si>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</si>
  <si>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</si>
  <si>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</si>
  <si>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</si>
  <si>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</si>
  <si>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</si>
  <si>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</si>
  <si>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</si>
  <si>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</si>
  <si>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</si>
  <si>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</si>
  <si>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</si>
  <si>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</si>
  <si>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</si>
  <si>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</si>
  <si>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</si>
  <si>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</si>
  <si>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</si>
  <si>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</si>
  <si>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</si>
  <si>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</si>
  <si>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</si>
  <si>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</si>
  <si>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</si>
  <si>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</si>
  <si>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</si>
  <si>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</si>
  <si>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</si>
  <si>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</si>
  <si>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</si>
  <si>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</si>
  <si>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</si>
  <si>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</si>
  <si>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</si>
  <si>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</si>
  <si>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</si>
  <si>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</si>
  <si>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</si>
  <si>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</si>
  <si>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</si>
  <si>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</si>
  <si>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</si>
  <si>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</si>
  <si>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</si>
  <si>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</si>
  <si>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</si>
  <si>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</si>
  <si>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</si>
  <si>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</si>
  <si>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</si>
  <si>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</si>
  <si>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</si>
  <si>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</si>
  <si>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</si>
  <si>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</si>
  <si>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</si>
  <si>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</si>
  <si>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</si>
  <si>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</si>
  <si>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</si>
  <si>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</si>
  <si>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</si>
  <si>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</si>
  <si>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</si>
  <si>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</si>
  <si>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</si>
  <si>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</si>
  <si>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</si>
  <si>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</si>
  <si>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</si>
  <si>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</si>
  <si>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</si>
  <si>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</si>
  <si>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</si>
  <si>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</si>
  <si>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</si>
  <si>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</si>
  <si>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</si>
  <si>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</si>
  <si>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</si>
  <si>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</si>
  <si>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</si>
  <si>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</si>
  <si>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</si>
  <si>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</si>
  <si>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</si>
  <si>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</si>
  <si>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</si>
  <si>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</si>
  <si>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</si>
  <si>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</si>
  <si>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</si>
  <si>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</si>
  <si>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</si>
  <si>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</si>
  <si>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</si>
  <si>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</si>
  <si>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</si>
  <si>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</si>
  <si>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</si>
  <si>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</si>
  <si>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</si>
  <si>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</si>
  <si>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</si>
  <si>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</si>
  <si>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</si>
  <si>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</si>
  <si>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</si>
  <si>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</si>
  <si>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</si>
  <si>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</si>
  <si>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</si>
  <si>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</si>
  <si>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</si>
  <si>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</si>
  <si>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</si>
  <si>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</si>
  <si>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</si>
  <si>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</si>
  <si>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</si>
  <si>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</si>
  <si>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</si>
  <si>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</si>
  <si>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</si>
  <si>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</si>
  <si>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</si>
  <si>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</si>
  <si>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</si>
  <si>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</si>
  <si>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</si>
  <si>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</si>
  <si>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</si>
  <si>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</si>
  <si>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</si>
  <si>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</si>
  <si>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</si>
  <si>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</si>
  <si>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</si>
  <si>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</si>
  <si>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</si>
  <si>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</si>
  <si>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</si>
  <si>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</si>
  <si>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</si>
  <si>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</si>
  <si>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</si>
  <si>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</si>
  <si>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</si>
  <si>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</si>
  <si>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</si>
  <si>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</si>
  <si>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</si>
  <si>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</si>
  <si>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</si>
  <si>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</si>
  <si>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</si>
  <si>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</si>
  <si>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</si>
  <si>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</si>
  <si>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</si>
  <si>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</si>
  <si>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</si>
  <si>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</si>
  <si>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</si>
  <si>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</si>
  <si>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</si>
  <si>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</si>
  <si>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</si>
  <si>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</si>
  <si>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</si>
  <si>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</si>
  <si>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</si>
  <si>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</si>
  <si>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</si>
  <si>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</si>
  <si>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</si>
  <si>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</si>
  <si>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</si>
  <si>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</si>
  <si>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</si>
  <si>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</si>
  <si>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</si>
  <si>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</si>
  <si>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</si>
  <si>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</si>
  <si>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</si>
  <si>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</si>
  <si>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</si>
  <si>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</si>
  <si>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</si>
  <si>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</si>
  <si>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</si>
  <si>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</si>
  <si>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</si>
  <si>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</si>
  <si>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</si>
  <si>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</si>
  <si>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</si>
  <si>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</si>
  <si>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</si>
  <si>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</si>
  <si>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</si>
  <si>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</si>
  <si>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</si>
  <si>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</si>
  <si>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</si>
  <si>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</si>
  <si>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</si>
  <si>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</si>
  <si>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</si>
  <si>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</si>
  <si>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</si>
  <si>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</si>
  <si>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</si>
  <si>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</si>
  <si>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</si>
  <si>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</si>
  <si>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</si>
  <si>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</si>
  <si>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</si>
  <si>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</si>
  <si>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</si>
  <si>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</si>
  <si>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</si>
  <si>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</si>
  <si>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</si>
  <si>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</si>
  <si>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</si>
  <si>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</si>
  <si>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</si>
  <si>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</si>
  <si>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</si>
  <si>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</si>
  <si>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</si>
  <si>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</si>
  <si>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</si>
  <si>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</si>
  <si>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</si>
  <si>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</si>
  <si>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</si>
  <si>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</si>
  <si>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</si>
  <si>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</si>
  <si>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</si>
  <si>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</si>
  <si>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</si>
  <si>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</si>
  <si>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</si>
  <si>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</si>
  <si>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</si>
  <si>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</si>
  <si>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</si>
  <si>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</si>
  <si>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</si>
  <si>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</si>
  <si>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</si>
  <si>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</si>
  <si>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</si>
  <si>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</si>
  <si>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</si>
  <si>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</si>
  <si>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</si>
  <si>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</si>
  <si>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</si>
  <si>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</si>
  <si>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</si>
  <si>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</si>
  <si>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</si>
  <si>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</si>
  <si>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</si>
  <si>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</si>
  <si>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</si>
  <si>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</si>
  <si>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</si>
  <si>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</si>
  <si>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</si>
  <si>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</si>
  <si>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</si>
  <si>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</si>
  <si>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</si>
  <si>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</si>
  <si>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</si>
  <si>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</si>
  <si>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</si>
  <si>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</si>
  <si>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</si>
  <si>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</si>
  <si>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</si>
  <si>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</si>
  <si>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</si>
  <si>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</si>
  <si>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</si>
  <si>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</si>
  <si>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</si>
  <si>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</si>
  <si>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</si>
  <si>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</si>
  <si>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</si>
  <si>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</si>
  <si>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</si>
  <si>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</si>
  <si>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</si>
  <si>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</si>
  <si>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</si>
  <si>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</si>
  <si>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</si>
  <si>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</si>
  <si>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</si>
  <si>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</si>
  <si>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</si>
  <si>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</si>
  <si>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</si>
  <si>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</si>
  <si>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</si>
  <si>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</si>
  <si>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</si>
  <si>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</si>
  <si>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</si>
  <si>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</si>
  <si>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</si>
  <si>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</si>
  <si>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</si>
  <si>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</si>
  <si>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</si>
  <si>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</si>
  <si>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</si>
  <si>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</si>
  <si>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</si>
  <si>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</si>
  <si>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</si>
  <si>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</si>
  <si>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</si>
  <si>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</si>
  <si>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</si>
  <si>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</si>
  <si>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</si>
  <si>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</si>
  <si>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</si>
  <si>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</si>
  <si>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</si>
  <si>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</si>
  <si>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</si>
  <si>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</si>
  <si>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</si>
  <si>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</si>
  <si>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</si>
  <si>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</si>
  <si>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</si>
  <si>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</si>
  <si>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</si>
  <si>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</si>
  <si>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</si>
  <si>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</si>
  <si>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</si>
  <si>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</si>
  <si>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</si>
  <si>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</si>
  <si>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</si>
  <si>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</si>
  <si>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</si>
  <si>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</si>
  <si>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</si>
  <si>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</si>
  <si>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</si>
  <si>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</si>
  <si>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</si>
  <si>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</si>
  <si>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</si>
  <si>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</si>
  <si>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</si>
  <si>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</si>
  <si>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</si>
  <si>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</si>
  <si>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</si>
  <si>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</si>
  <si>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</si>
  <si>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</si>
  <si>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</si>
  <si>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</si>
  <si>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</si>
  <si>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</si>
  <si>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</si>
  <si>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</si>
  <si>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</si>
  <si>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</si>
  <si>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</si>
  <si>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</si>
  <si>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</si>
  <si>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</si>
  <si>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</si>
  <si>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</si>
  <si>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</si>
  <si>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</si>
  <si>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</si>
  <si>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</si>
  <si>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</si>
  <si>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</si>
  <si>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</si>
  <si>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</si>
  <si>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</si>
  <si>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</si>
  <si>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</si>
  <si>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</si>
  <si>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</si>
  <si>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</si>
  <si>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</si>
  <si>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</si>
  <si>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</si>
  <si>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</si>
  <si>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</si>
  <si>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</si>
  <si>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</si>
  <si>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</si>
  <si>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</si>
  <si>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</si>
  <si>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</si>
  <si>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</si>
  <si>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</si>
  <si>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</si>
  <si>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</si>
  <si>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</si>
  <si>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</si>
  <si>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</si>
  <si>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</si>
  <si>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</si>
  <si>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</si>
  <si>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</si>
  <si>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</si>
  <si>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</si>
  <si>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</si>
  <si>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</si>
  <si>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</si>
  <si>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</si>
  <si>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</si>
  <si>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</si>
  <si>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</si>
  <si>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</si>
  <si>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</si>
  <si>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</si>
  <si>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</si>
  <si>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</si>
  <si>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</si>
  <si>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</si>
  <si>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</si>
  <si>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</si>
  <si>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</si>
  <si>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</si>
  <si>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</si>
  <si>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</si>
  <si>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</si>
  <si>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</si>
  <si>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</si>
  <si>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</si>
  <si>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</si>
  <si>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</si>
  <si>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</si>
  <si>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</si>
  <si>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</si>
  <si>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</si>
  <si>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</si>
  <si>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</si>
  <si>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</si>
  <si>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</si>
  <si>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</si>
  <si>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</si>
  <si>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</si>
  <si>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</si>
  <si>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</si>
  <si>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</si>
  <si>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</si>
  <si>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</si>
  <si>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</si>
  <si>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</si>
  <si>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</si>
  <si>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</si>
  <si>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</si>
  <si>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</si>
  <si>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</si>
  <si>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</si>
  <si>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</si>
  <si>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</si>
  <si>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</si>
  <si>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</si>
  <si>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</si>
  <si>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</si>
  <si>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</si>
  <si>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</si>
  <si>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</si>
  <si>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</si>
  <si>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</si>
  <si>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</si>
  <si>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</si>
  <si>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</si>
  <si>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</si>
  <si>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</si>
  <si>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</si>
  <si>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</si>
  <si>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</si>
  <si>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</si>
  <si>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</si>
  <si>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</si>
  <si>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</si>
  <si>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</si>
  <si>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</si>
  <si>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</si>
  <si>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</si>
  <si>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</si>
  <si>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</si>
  <si>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</si>
  <si>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</si>
  <si>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</si>
  <si>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</si>
  <si>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</si>
  <si>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</si>
  <si>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</si>
  <si>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</si>
  <si>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</si>
  <si>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</si>
  <si>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</si>
  <si>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</si>
  <si>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</si>
  <si>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</si>
  <si>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</si>
  <si>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</si>
  <si>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</si>
  <si>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</si>
  <si>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</si>
  <si>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</si>
  <si>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</si>
  <si>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</si>
  <si>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</si>
  <si>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</si>
  <si>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</si>
  <si>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</si>
  <si>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</si>
  <si>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</si>
  <si>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</si>
  <si>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</si>
  <si>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</si>
  <si>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</si>
  <si>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</si>
  <si>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</si>
  <si>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</si>
  <si>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</si>
  <si>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</si>
  <si>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</si>
  <si>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</si>
  <si>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</si>
  <si>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</si>
  <si>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</si>
  <si>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</si>
  <si>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</si>
  <si>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</si>
  <si>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</si>
  <si>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</si>
  <si>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</si>
  <si>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</si>
  <si>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</si>
  <si>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</si>
  <si>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</si>
  <si>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</si>
  <si>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</si>
  <si>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</si>
  <si>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</si>
  <si>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</si>
  <si>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</si>
  <si>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</si>
  <si>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</si>
  <si>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</si>
  <si>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</si>
  <si>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</si>
  <si>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</si>
  <si>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</si>
  <si>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</si>
  <si>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</si>
  <si>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</si>
  <si>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</si>
  <si>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</si>
  <si>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</si>
  <si>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</si>
  <si>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</si>
  <si>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</si>
  <si>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</si>
  <si>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</si>
  <si>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</si>
  <si>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</si>
  <si>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</si>
  <si>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</si>
  <si>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</si>
  <si>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</si>
  <si>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</si>
  <si>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</si>
  <si>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</si>
  <si>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</si>
  <si>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</si>
  <si>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</si>
  <si>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</si>
  <si>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</si>
  <si>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</si>
  <si>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</si>
  <si>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</si>
  <si>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</si>
  <si>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</si>
  <si>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</si>
  <si>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</si>
  <si>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</si>
  <si>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</si>
  <si>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</si>
  <si>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</si>
  <si>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</si>
  <si>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</si>
  <si>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</si>
  <si>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</si>
  <si>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</si>
  <si>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</si>
  <si>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</si>
  <si>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</si>
  <si>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</si>
  <si>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</si>
  <si>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</si>
  <si>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</si>
  <si>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</si>
  <si>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</si>
  <si>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</si>
  <si>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</si>
  <si>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</si>
  <si>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</si>
  <si>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</si>
  <si>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</si>
  <si>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</si>
  <si>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</si>
  <si>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</si>
  <si>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</si>
  <si>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</si>
  <si>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</si>
  <si>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</si>
  <si>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</si>
  <si>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</si>
  <si>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</si>
  <si>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</si>
  <si>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</si>
  <si>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</si>
  <si>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</si>
  <si>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</si>
  <si>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</si>
  <si>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</si>
  <si>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</si>
  <si>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</si>
  <si>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</si>
  <si>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</si>
  <si>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</si>
  <si>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</si>
  <si>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</si>
  <si>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</si>
  <si>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</si>
  <si>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</si>
  <si>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</si>
  <si>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</si>
  <si>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</si>
  <si>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</si>
  <si>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</si>
  <si>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</si>
  <si>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</si>
  <si>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</si>
  <si>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</si>
  <si>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</si>
  <si>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</si>
  <si>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</si>
  <si>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</si>
  <si>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</si>
  <si>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</si>
  <si>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</si>
  <si>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</si>
  <si>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</si>
  <si>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</si>
  <si>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</si>
  <si>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</si>
  <si>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</si>
  <si>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</si>
  <si>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</si>
  <si>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</si>
  <si>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</si>
  <si>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</si>
  <si>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</si>
  <si>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</si>
  <si>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</si>
  <si>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</si>
  <si>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</si>
  <si>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</si>
  <si>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</si>
  <si>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</si>
  <si>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</si>
  <si>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</si>
  <si>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</si>
  <si>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</si>
  <si>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</si>
  <si>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</si>
  <si>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</si>
  <si>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</si>
  <si>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</si>
  <si>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</si>
  <si>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</si>
  <si>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</si>
  <si>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</si>
  <si>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</si>
  <si>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</si>
  <si>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</si>
  <si>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</si>
  <si>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</si>
  <si>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</si>
  <si>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</si>
  <si>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</si>
  <si>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</si>
  <si>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</si>
  <si>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</si>
  <si>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</si>
  <si>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</si>
  <si>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</si>
  <si>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</si>
  <si>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</si>
  <si>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</si>
  <si>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</si>
  <si>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</si>
  <si>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</si>
  <si>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</si>
  <si>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</si>
  <si>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</si>
  <si>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</si>
  <si>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</si>
  <si>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</si>
  <si>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</si>
  <si>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</si>
  <si>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</si>
  <si>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</si>
  <si>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</si>
  <si>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</si>
  <si>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</si>
  <si>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</si>
  <si>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</si>
  <si>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</si>
  <si>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</si>
  <si>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</si>
  <si>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</si>
  <si>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</si>
  <si>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</si>
  <si>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</si>
  <si>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</si>
  <si>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</si>
  <si>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</si>
  <si>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</si>
  <si>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</si>
  <si>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</si>
  <si>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</si>
  <si>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</si>
  <si>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</si>
  <si>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</si>
  <si>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</si>
  <si>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</si>
  <si>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</si>
  <si>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</si>
  <si>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</si>
  <si>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</si>
  <si>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</si>
  <si>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</si>
  <si>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</si>
  <si>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</si>
  <si>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</si>
  <si>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</si>
  <si>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</si>
  <si>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</si>
  <si>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</si>
  <si>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</si>
  <si>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</si>
  <si>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</si>
  <si>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</si>
  <si>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</si>
  <si>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</si>
  <si>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</si>
  <si>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</si>
  <si>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</si>
  <si>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</si>
  <si>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</si>
  <si>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</si>
  <si>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</si>
  <si>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</si>
  <si>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</si>
  <si>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</si>
  <si>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</si>
  <si>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</si>
  <si>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</si>
  <si>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</si>
  <si>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</si>
  <si>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</si>
  <si>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</si>
  <si>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</si>
  <si>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</si>
  <si>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</si>
  <si>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</si>
  <si>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</si>
  <si>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</si>
  <si>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</si>
  <si>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</si>
  <si>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</si>
  <si>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</si>
  <si>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</si>
  <si>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</si>
  <si>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</si>
  <si>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</si>
  <si>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</si>
  <si>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</si>
  <si>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</si>
  <si>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</si>
  <si>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</si>
  <si>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</si>
  <si>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</si>
  <si>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</si>
  <si>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</si>
  <si>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</si>
  <si>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</si>
  <si>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</si>
  <si>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</si>
  <si>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</si>
  <si>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</si>
  <si>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</si>
  <si>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</si>
  <si>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</si>
  <si>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</si>
  <si>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</si>
  <si>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</si>
  <si>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</si>
  <si>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</si>
  <si>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</si>
  <si>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</si>
  <si>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</si>
  <si>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</si>
  <si>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</si>
  <si>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</si>
  <si>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</si>
  <si>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</si>
  <si>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</si>
  <si>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</si>
  <si>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</si>
  <si>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</si>
  <si>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</si>
  <si>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</si>
  <si>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</si>
  <si>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</si>
  <si>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</si>
  <si>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</si>
  <si>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</si>
  <si>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</si>
  <si>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</si>
  <si>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</si>
  <si>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</si>
  <si>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</si>
  <si>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</si>
  <si>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</si>
  <si>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</si>
  <si>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</si>
  <si>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</si>
  <si>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</si>
  <si>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</si>
  <si>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</si>
  <si>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</si>
  <si>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</si>
  <si>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</si>
  <si>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</si>
  <si>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</si>
  <si>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</si>
  <si>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</si>
  <si>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</si>
  <si>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</si>
  <si>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</si>
  <si>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</si>
  <si>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</si>
  <si>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</si>
  <si>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</si>
  <si>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</si>
  <si>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</si>
  <si>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</si>
  <si>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</si>
  <si>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</si>
  <si>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</si>
  <si>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</si>
  <si>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</si>
  <si>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</si>
  <si>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</si>
  <si>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</si>
  <si>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</si>
  <si>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</si>
  <si>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</si>
  <si>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</si>
  <si>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</si>
  <si>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</si>
  <si>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</si>
  <si>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</si>
  <si>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</si>
  <si>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</si>
  <si>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</si>
  <si>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</si>
  <si>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</si>
  <si>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</si>
  <si>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</si>
  <si>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</si>
  <si>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</si>
  <si>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</si>
  <si>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</si>
  <si>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</si>
  <si>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</si>
  <si>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</si>
  <si>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</si>
  <si>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</si>
  <si>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</si>
  <si>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</si>
  <si>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</si>
  <si>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</si>
  <si>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</si>
  <si>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</si>
  <si>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</si>
  <si>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</si>
  <si>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</si>
  <si>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</si>
  <si>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</si>
  <si>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</si>
  <si>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</si>
  <si>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</si>
  <si>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</si>
  <si>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</si>
  <si>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</si>
  <si>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</si>
  <si>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</si>
  <si>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</si>
  <si>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</si>
  <si>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</si>
  <si>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</si>
  <si>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</si>
  <si>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</si>
  <si>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</si>
  <si>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</si>
  <si>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</si>
  <si>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</si>
  <si>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</si>
  <si>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</si>
  <si>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</si>
  <si>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</si>
  <si>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</si>
  <si>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</si>
  <si>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</si>
  <si>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</si>
  <si>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</si>
  <si>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</si>
  <si>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</si>
  <si>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</si>
  <si>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</si>
  <si>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</si>
  <si>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</si>
  <si>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</si>
  <si>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</si>
  <si>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</si>
  <si>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</si>
  <si>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</si>
  <si>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</si>
  <si>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</si>
  <si>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</si>
  <si>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</si>
  <si>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</si>
  <si>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</si>
  <si>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</si>
  <si>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</si>
  <si>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</si>
  <si>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</si>
  <si>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</si>
  <si>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</si>
  <si>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</si>
  <si>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</si>
  <si>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</si>
  <si>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</si>
  <si>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</si>
  <si>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</si>
  <si>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</si>
  <si>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</si>
  <si>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</si>
  <si>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</si>
  <si>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</si>
  <si>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</si>
  <si>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</si>
  <si>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</si>
  <si>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</si>
  <si>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</si>
  <si>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</si>
  <si>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</si>
  <si>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</si>
  <si>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</si>
  <si>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</si>
  <si>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</si>
  <si>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</si>
  <si>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</si>
  <si>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</si>
  <si>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</si>
  <si>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</si>
  <si>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</si>
  <si>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</si>
  <si>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</si>
  <si>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</si>
  <si>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</si>
  <si>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</si>
  <si>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</si>
  <si>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</si>
  <si>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</si>
  <si>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</si>
  <si>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</si>
  <si>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</si>
  <si>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</si>
  <si>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</si>
  <si>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</si>
  <si>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</si>
  <si>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</si>
  <si>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</si>
  <si>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</si>
  <si>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</si>
  <si>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</si>
  <si>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</si>
  <si>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</si>
  <si>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</si>
  <si>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</si>
  <si>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</si>
  <si>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</si>
  <si>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</si>
  <si>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</si>
  <si>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</si>
  <si>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</si>
  <si>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</si>
  <si>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</si>
  <si>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</si>
  <si>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</si>
  <si>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</si>
  <si>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</si>
  <si>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</si>
  <si>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</si>
  <si>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</si>
  <si>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</si>
  <si>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</si>
  <si>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</si>
  <si>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</si>
  <si>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</si>
  <si>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</si>
  <si>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</si>
  <si>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</si>
  <si>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</si>
  <si>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</si>
  <si>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</si>
  <si>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</si>
  <si>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</si>
  <si>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</si>
  <si>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</si>
  <si>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</si>
  <si>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</si>
  <si>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</si>
  <si>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</si>
  <si>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</si>
  <si>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</si>
  <si>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</si>
  <si>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</si>
  <si>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</si>
  <si>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</si>
  <si>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</si>
  <si>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</si>
  <si>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</si>
  <si>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</si>
  <si>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</si>
  <si>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</si>
  <si>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</si>
  <si>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</si>
  <si>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</si>
  <si>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</si>
  <si>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</si>
  <si>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</si>
  <si>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</si>
  <si>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</si>
  <si>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</si>
  <si>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</si>
  <si>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</si>
  <si>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</si>
  <si>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</si>
  <si>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</si>
  <si>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</si>
  <si>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</si>
  <si>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</si>
  <si>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</si>
  <si>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</si>
  <si>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</si>
  <si>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</si>
  <si>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</si>
  <si>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</si>
  <si>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</si>
  <si>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</si>
  <si>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</si>
  <si>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</si>
  <si>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</si>
  <si>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</si>
  <si>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</si>
  <si>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</si>
  <si>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</si>
  <si>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</si>
  <si>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</si>
  <si>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</si>
  <si>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</si>
  <si>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</si>
  <si>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</si>
  <si>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</si>
  <si>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</si>
  <si>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</si>
  <si>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</si>
  <si>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</si>
  <si>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</si>
  <si>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</si>
  <si>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</si>
  <si>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</si>
  <si>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</si>
  <si>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</si>
  <si>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</si>
  <si>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</si>
  <si>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</si>
  <si>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</si>
  <si>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</si>
  <si>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</si>
  <si>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</si>
  <si>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</si>
  <si>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</si>
  <si>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</si>
  <si>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</si>
  <si>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</si>
  <si>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</si>
  <si>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</si>
  <si>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</si>
  <si>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</si>
  <si>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</si>
  <si>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</si>
  <si>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</si>
  <si>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</si>
  <si>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</si>
  <si>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</si>
  <si>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</si>
  <si>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</si>
  <si>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</si>
  <si>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</si>
  <si>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</si>
  <si>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</si>
  <si>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</si>
  <si>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</si>
  <si>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</si>
  <si>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</si>
  <si>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</si>
  <si>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</si>
  <si>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</si>
  <si>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</si>
  <si>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</si>
  <si>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</si>
  <si>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</si>
  <si>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</si>
  <si>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</si>
  <si>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</si>
  <si>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</si>
  <si>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</si>
  <si>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</si>
  <si>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</si>
  <si>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</si>
  <si>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</si>
  <si>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</si>
  <si>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</si>
  <si>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</si>
  <si>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</si>
  <si>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</si>
  <si>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</si>
  <si>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</si>
  <si>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</si>
  <si>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</si>
  <si>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</si>
  <si>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</si>
  <si>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</si>
  <si>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</si>
  <si>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</si>
  <si>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</si>
  <si>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</si>
  <si>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</si>
  <si>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</si>
  <si>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</si>
  <si>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</si>
  <si>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</si>
  <si>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</si>
  <si>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</si>
  <si>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</si>
  <si>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</si>
  <si>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</si>
  <si>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</si>
  <si>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</si>
  <si>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</si>
  <si>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</si>
  <si>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</si>
  <si>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</si>
  <si>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</si>
  <si>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</si>
  <si>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</si>
  <si>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</si>
  <si>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</si>
  <si>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</si>
  <si>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</si>
  <si>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</si>
  <si>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</si>
  <si>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</si>
  <si>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</si>
  <si>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</si>
  <si>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</si>
  <si>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</si>
  <si>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</si>
  <si>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</si>
  <si>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</si>
  <si>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</si>
  <si>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</si>
  <si>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</si>
  <si>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</si>
  <si>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</si>
  <si>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</si>
  <si>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</si>
  <si>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</si>
  <si>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</si>
  <si>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</si>
  <si>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</si>
  <si>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</si>
  <si>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</si>
  <si>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</si>
  <si>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</si>
  <si>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</si>
  <si>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</si>
  <si>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</si>
  <si>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</si>
  <si>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</si>
  <si>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</si>
  <si>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</si>
  <si>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</si>
  <si>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</si>
  <si>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</si>
  <si>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</si>
  <si>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</si>
  <si>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</si>
  <si>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</si>
  <si>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</si>
  <si>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</si>
  <si>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</si>
  <si>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</si>
  <si>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</si>
  <si>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</si>
  <si>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</si>
  <si>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</si>
  <si>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</si>
  <si>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</si>
  <si>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</si>
  <si>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</si>
  <si>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</si>
  <si>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</si>
  <si>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</si>
  <si>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</si>
  <si>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</si>
  <si>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</si>
  <si>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</si>
  <si>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</si>
  <si>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</si>
  <si>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</si>
  <si>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</si>
  <si>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</si>
  <si>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</si>
  <si>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</si>
  <si>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</si>
  <si>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</si>
  <si>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</si>
  <si>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</si>
  <si>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</si>
  <si>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</si>
  <si>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</si>
  <si>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</si>
  <si>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</si>
  <si>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</si>
  <si>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</si>
  <si>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</si>
  <si>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</si>
  <si>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</si>
  <si>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</si>
  <si>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</si>
  <si>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</si>
  <si>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</si>
  <si>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</si>
  <si>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</si>
  <si>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</si>
  <si>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</si>
  <si>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</si>
  <si>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</si>
  <si>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</si>
  <si>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</si>
  <si>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</si>
  <si>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</si>
  <si>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</si>
  <si>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</si>
  <si>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</si>
  <si>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</si>
  <si>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</si>
  <si>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</si>
  <si>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</si>
  <si>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</si>
  <si>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</si>
  <si>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</si>
  <si>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</si>
  <si>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</si>
  <si>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</si>
  <si>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</si>
  <si>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</si>
  <si>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</si>
  <si>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</si>
  <si>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</si>
  <si>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</si>
  <si>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</si>
  <si>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</si>
  <si>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</si>
  <si>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</si>
  <si>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</si>
  <si>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</si>
  <si>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</si>
  <si>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</si>
  <si>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</si>
  <si>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</si>
  <si>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</si>
  <si>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</si>
  <si>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</si>
  <si>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</si>
  <si>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</si>
  <si>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</si>
  <si>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</si>
  <si>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</si>
  <si>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</si>
  <si>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</si>
  <si>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</si>
  <si>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</si>
  <si>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</si>
  <si>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</si>
  <si>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</si>
  <si>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</si>
  <si>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</si>
  <si>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</si>
  <si>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</si>
  <si>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</si>
  <si>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</si>
  <si>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</si>
  <si>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</si>
  <si>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</si>
  <si>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</si>
  <si>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</si>
  <si>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</si>
  <si>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</si>
  <si>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</si>
  <si>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</si>
  <si>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</si>
  <si>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</si>
  <si>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</si>
  <si>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</si>
  <si>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</si>
  <si>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</si>
  <si>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</si>
  <si>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</si>
  <si>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</si>
  <si>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</si>
  <si>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</si>
  <si>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</si>
  <si>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</si>
  <si>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</si>
  <si>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</si>
  <si>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</si>
  <si>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</si>
  <si>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</si>
  <si>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</si>
  <si>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</si>
  <si>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</si>
  <si>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</si>
  <si>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</si>
  <si>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</si>
  <si>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</si>
  <si>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</si>
  <si>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</si>
  <si>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</si>
  <si>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</si>
  <si>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</si>
  <si>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</si>
  <si>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</si>
  <si>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</si>
  <si>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</si>
  <si>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</si>
  <si>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</si>
  <si>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</si>
  <si>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</si>
  <si>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</si>
  <si>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</si>
  <si>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</si>
  <si>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</si>
  <si>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</si>
  <si>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</si>
  <si>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</si>
  <si>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</si>
  <si>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</si>
  <si>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</si>
  <si>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</si>
  <si>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</si>
  <si>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</si>
  <si>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</si>
  <si>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</si>
  <si>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</si>
  <si>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</si>
  <si>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</si>
  <si>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</si>
  <si>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</si>
  <si>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</si>
  <si>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</si>
  <si>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</si>
  <si>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</si>
  <si>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</si>
  <si>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</si>
  <si>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</si>
  <si>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</si>
  <si>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</si>
  <si>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</si>
  <si>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</si>
  <si>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</si>
  <si>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</si>
  <si>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</si>
  <si>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</si>
  <si>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</si>
  <si>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</si>
  <si>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</si>
  <si>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</si>
  <si>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</si>
  <si>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</si>
  <si>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</si>
  <si>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</si>
  <si>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</si>
  <si>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</si>
  <si>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</si>
  <si>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</si>
  <si>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</si>
  <si>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</si>
  <si>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</si>
  <si>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</si>
  <si>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</si>
  <si>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</si>
  <si>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</si>
  <si>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</si>
  <si>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</si>
  <si>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</si>
  <si>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</si>
  <si>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</si>
  <si>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</si>
  <si>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</si>
  <si>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</si>
  <si>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</si>
  <si>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</si>
  <si>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</si>
  <si>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</si>
  <si>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</si>
  <si>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</si>
  <si>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</si>
  <si>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</si>
  <si>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</si>
  <si>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</si>
  <si>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</si>
  <si>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</si>
  <si>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</si>
  <si>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</si>
  <si>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</si>
  <si>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</si>
  <si>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</si>
  <si>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</si>
  <si>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</si>
  <si>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</si>
  <si>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</si>
  <si>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</si>
  <si>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</si>
  <si>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</si>
  <si>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</si>
  <si>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</si>
  <si>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</si>
  <si>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</si>
  <si>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</si>
  <si>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</si>
  <si>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</si>
  <si>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</si>
  <si>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</si>
  <si>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</si>
  <si>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</si>
  <si>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</si>
  <si>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</si>
  <si>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</si>
  <si>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</si>
  <si>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</si>
  <si>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</si>
  <si>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</si>
  <si>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</si>
  <si>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</si>
  <si>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</si>
  <si>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</si>
  <si>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</si>
  <si>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</si>
  <si>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</si>
  <si>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</si>
  <si>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</si>
  <si>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</si>
  <si>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</si>
  <si>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</si>
  <si>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</si>
  <si>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</si>
  <si>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</si>
  <si>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</si>
  <si>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</si>
  <si>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</si>
  <si>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</si>
  <si>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</si>
  <si>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</si>
  <si>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</si>
  <si>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</si>
  <si>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</si>
  <si>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</si>
  <si>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</si>
  <si>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</si>
  <si>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</si>
  <si>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</si>
  <si>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</si>
  <si>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</si>
  <si>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</si>
  <si>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</si>
  <si>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</si>
  <si>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</si>
  <si>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</si>
  <si>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</si>
  <si>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</si>
  <si>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</si>
  <si>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</si>
  <si>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</si>
  <si>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</si>
  <si>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</si>
  <si>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</si>
  <si>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</si>
  <si>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</si>
  <si>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</si>
  <si>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</si>
  <si>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</si>
  <si>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</si>
  <si>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</si>
  <si>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</si>
  <si>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</si>
  <si>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</si>
  <si>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</si>
  <si>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</si>
  <si>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</si>
  <si>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</si>
  <si>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</si>
  <si>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</si>
  <si>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</si>
  <si>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</si>
  <si>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</si>
  <si>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</si>
  <si>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</si>
  <si>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</si>
  <si>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</si>
  <si>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</si>
  <si>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</si>
  <si>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</si>
  <si>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</si>
  <si>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</si>
  <si>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</si>
  <si>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</si>
  <si>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</si>
  <si>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</si>
  <si>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</si>
  <si>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</si>
  <si>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</si>
  <si>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</si>
  <si>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</si>
  <si>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</si>
  <si>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</si>
  <si>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</si>
  <si>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</si>
  <si>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</si>
  <si>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</si>
  <si>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</si>
  <si>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</si>
  <si>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</si>
  <si>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</si>
  <si>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</si>
  <si>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</si>
  <si>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</si>
  <si>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</si>
  <si>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</si>
  <si>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</si>
  <si>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</si>
  <si>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</si>
  <si>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</si>
  <si>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</si>
  <si>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</si>
  <si>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</si>
  <si>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</si>
  <si>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</si>
  <si>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</si>
  <si>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</si>
  <si>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</si>
  <si>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</si>
  <si>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</si>
  <si>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</si>
  <si>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</si>
  <si>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</si>
  <si>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</si>
  <si>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</si>
  <si>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</si>
  <si>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</si>
  <si>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</si>
  <si>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</si>
  <si>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</si>
  <si>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</si>
  <si>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</si>
  <si>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</si>
  <si>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</si>
  <si>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</si>
  <si>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</si>
  <si>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</si>
  <si>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</si>
  <si>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</si>
  <si>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</si>
  <si>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</si>
  <si>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</si>
  <si>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</si>
  <si>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</si>
  <si>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</si>
  <si>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</si>
  <si>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</si>
  <si>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</si>
  <si>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</si>
  <si>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</si>
  <si>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</si>
  <si>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</si>
  <si>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</si>
  <si>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</si>
  <si>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</si>
  <si>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</si>
  <si>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</si>
  <si>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</si>
  <si>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</si>
  <si>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</si>
  <si>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</si>
  <si>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</si>
  <si>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</si>
  <si>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</si>
  <si>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</si>
  <si>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</si>
  <si>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</si>
  <si>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</si>
  <si>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</si>
  <si>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</si>
  <si>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</si>
  <si>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</si>
  <si>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</si>
  <si>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</si>
  <si>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</si>
  <si>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</si>
  <si>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</si>
  <si>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</si>
  <si>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</si>
  <si>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</si>
  <si>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</si>
  <si>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</si>
  <si>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</si>
  <si>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</si>
  <si>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</si>
  <si>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</si>
  <si>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</si>
  <si>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</si>
  <si>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</si>
  <si>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</si>
  <si>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</si>
  <si>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</si>
  <si>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</si>
  <si>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</si>
  <si>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</si>
  <si>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</si>
  <si>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</si>
  <si>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</si>
  <si>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</si>
  <si>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</si>
  <si>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</si>
  <si>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</si>
  <si>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</si>
  <si>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</si>
  <si>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</si>
  <si>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</si>
  <si>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</si>
  <si>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</si>
  <si>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</si>
  <si>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</si>
  <si>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</si>
  <si>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</si>
  <si>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</si>
  <si>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</si>
  <si>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</si>
  <si>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</si>
  <si>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</si>
  <si>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</si>
  <si>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</si>
  <si>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</si>
  <si>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</si>
  <si>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</si>
  <si>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</si>
  <si>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</si>
  <si>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</si>
  <si>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</si>
  <si>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</si>
  <si>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</si>
  <si>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</si>
  <si>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</si>
  <si>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</si>
  <si>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</si>
  <si>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</si>
  <si>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</si>
  <si>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</si>
  <si>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</si>
  <si>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</si>
  <si>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</si>
  <si>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</si>
  <si>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</si>
  <si>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</si>
  <si>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</si>
  <si>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</si>
  <si>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</si>
  <si>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</si>
  <si>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</si>
  <si>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</si>
  <si>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</si>
  <si>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</si>
  <si>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</si>
  <si>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</si>
  <si>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</si>
  <si>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</si>
  <si>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</si>
  <si>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</si>
  <si>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</si>
  <si>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</si>
  <si>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</si>
  <si>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</si>
  <si>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</si>
  <si>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</si>
  <si>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</si>
  <si>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</si>
  <si>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</si>
  <si>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</si>
  <si>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</si>
  <si>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</si>
  <si>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</si>
  <si>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</si>
  <si>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</si>
  <si>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</si>
  <si>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</si>
  <si>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</si>
  <si>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</si>
  <si>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</si>
  <si>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</si>
  <si>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</si>
  <si>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</si>
  <si>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</si>
  <si>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</si>
  <si>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</si>
  <si>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</si>
  <si>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</si>
  <si>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</si>
  <si>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</si>
  <si>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</si>
  <si>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</si>
  <si>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</si>
  <si>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</si>
  <si>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</si>
  <si>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</si>
  <si>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</si>
  <si>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</si>
  <si>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</si>
  <si>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</si>
  <si>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</si>
  <si>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</si>
  <si>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</si>
  <si>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</si>
  <si>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</si>
  <si>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</si>
  <si>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</si>
  <si>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</si>
  <si>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</si>
  <si>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</si>
  <si>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</si>
  <si>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</si>
  <si>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</si>
  <si>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</si>
  <si>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</si>
  <si>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</si>
  <si>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</si>
  <si>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</si>
  <si>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</si>
  <si>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</si>
  <si>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</si>
  <si>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</si>
  <si>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</si>
  <si>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</si>
  <si>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</si>
  <si>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</si>
  <si>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</si>
  <si>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</si>
  <si>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</si>
  <si>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</si>
  <si>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</si>
  <si>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</si>
  <si>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</si>
  <si>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</si>
  <si>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</si>
  <si>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</si>
  <si>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</si>
  <si>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</si>
  <si>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</si>
  <si>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</si>
  <si>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</si>
  <si>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</si>
  <si>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</si>
  <si>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</si>
  <si>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</si>
  <si>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</si>
  <si>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</si>
  <si>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</si>
  <si>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</si>
  <si>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</si>
  <si>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</si>
  <si>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</si>
  <si>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</si>
  <si>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</si>
  <si>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</si>
  <si>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</si>
  <si>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</si>
  <si>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</si>
  <si>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</si>
  <si>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</si>
  <si>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</si>
  <si>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</si>
  <si>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</si>
  <si>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</si>
  <si>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</si>
  <si>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</si>
  <si>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</si>
  <si>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</si>
  <si>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</si>
  <si>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</si>
  <si>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</si>
  <si>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</si>
  <si>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</si>
  <si>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</si>
  <si>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</si>
  <si>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</si>
  <si>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</si>
  <si>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</si>
  <si>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</si>
  <si>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</si>
  <si>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</si>
  <si>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</si>
  <si>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</si>
  <si>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</si>
  <si>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</si>
  <si>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</si>
  <si>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</si>
  <si>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</si>
  <si>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</si>
  <si>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</si>
  <si>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</si>
  <si>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</si>
  <si>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</si>
  <si>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</si>
  <si>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</si>
  <si>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</si>
  <si>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</si>
  <si>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</si>
  <si>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</si>
  <si>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</si>
  <si>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</si>
  <si>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</si>
  <si>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</si>
  <si>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</si>
  <si>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</si>
  <si>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</si>
  <si>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</si>
  <si>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</si>
  <si>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</si>
  <si>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</si>
  <si>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</si>
  <si>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</si>
  <si>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</si>
  <si>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</si>
  <si>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</si>
  <si>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</si>
  <si>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</si>
  <si>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</si>
  <si>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</si>
  <si>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</si>
  <si>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</si>
  <si>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</si>
  <si>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</si>
  <si>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</si>
  <si>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</si>
  <si>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</si>
  <si>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</si>
  <si>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</si>
  <si>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</si>
  <si>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</si>
  <si>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</si>
  <si>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</si>
  <si>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</si>
  <si>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</si>
  <si>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</si>
  <si>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</si>
  <si>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</si>
  <si>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</si>
  <si>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</si>
  <si>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</si>
  <si>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</si>
  <si>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</si>
  <si>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</si>
  <si>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</si>
  <si>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</si>
  <si>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</si>
  <si>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</si>
  <si>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</si>
  <si>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</si>
  <si>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</si>
  <si>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</si>
  <si>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</si>
  <si>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</si>
  <si>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</si>
  <si>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</si>
  <si>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</si>
  <si>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</si>
  <si>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</si>
  <si>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</si>
  <si>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</si>
  <si>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</si>
  <si>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</si>
  <si>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</si>
  <si>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</si>
  <si>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</si>
  <si>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</si>
  <si>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</si>
  <si>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</si>
  <si>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</si>
  <si>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</si>
  <si>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</si>
  <si>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</si>
  <si>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</si>
  <si>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</si>
  <si>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</si>
  <si>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</si>
  <si>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</si>
  <si>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</si>
  <si>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</si>
  <si>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</si>
  <si>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</si>
  <si>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</si>
  <si>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</si>
  <si>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</si>
  <si>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</si>
  <si>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</si>
  <si>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</si>
  <si>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</si>
  <si>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</si>
  <si>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</si>
  <si>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</si>
  <si>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</si>
  <si>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</si>
  <si>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</si>
  <si>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</si>
  <si>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</si>
  <si>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</si>
  <si>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</si>
  <si>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</si>
  <si>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</si>
  <si>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</si>
  <si>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</si>
  <si>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</si>
  <si>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</si>
  <si>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</si>
  <si>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</si>
  <si>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</si>
  <si>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</si>
  <si>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</si>
  <si>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</si>
  <si>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</si>
  <si>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</si>
  <si>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</si>
  <si>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</si>
  <si>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</si>
  <si>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</si>
  <si>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</si>
  <si>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</si>
  <si>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</si>
  <si>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</si>
  <si>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</si>
  <si>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</si>
  <si>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</si>
  <si>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</si>
  <si>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</si>
  <si>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</si>
  <si>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</si>
  <si>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</si>
  <si>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</si>
  <si>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</si>
  <si>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</si>
  <si>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</si>
  <si>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</si>
  <si>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</si>
  <si>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</si>
  <si>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</si>
  <si>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</si>
  <si>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</si>
  <si>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</si>
  <si>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</si>
  <si>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</si>
  <si>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</si>
  <si>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</si>
  <si>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</si>
  <si>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</si>
  <si>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</si>
  <si>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</si>
  <si>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</si>
  <si>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</si>
  <si>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</si>
  <si>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</si>
  <si>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</si>
  <si>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</si>
  <si>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</si>
  <si>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</si>
  <si>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</si>
  <si>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</si>
  <si>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</si>
  <si>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</si>
  <si>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</si>
  <si>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</si>
  <si>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</si>
  <si>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</si>
  <si>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</si>
  <si>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</si>
  <si>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</si>
  <si>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</si>
  <si>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</si>
  <si>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</si>
  <si>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</si>
  <si>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</si>
  <si>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</si>
  <si>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</si>
  <si>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</si>
  <si>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</si>
  <si>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</si>
  <si>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</si>
  <si>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</si>
  <si>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</si>
  <si>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</si>
  <si>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</si>
  <si>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</si>
  <si>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</si>
  <si>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</si>
  <si>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</si>
  <si>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</si>
  <si>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</si>
  <si>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</si>
  <si>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</si>
  <si>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</si>
  <si>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</si>
  <si>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</si>
  <si>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</si>
  <si>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</si>
  <si>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</si>
  <si>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</si>
  <si>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</si>
  <si>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</si>
  <si>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</si>
  <si>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</si>
  <si>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</si>
  <si>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</si>
  <si>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</si>
  <si>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</si>
  <si>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</si>
  <si>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</si>
  <si>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</si>
  <si>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</si>
  <si>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</si>
  <si>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</si>
  <si>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</si>
  <si>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</si>
  <si>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</si>
  <si>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</si>
  <si>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</si>
  <si>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</si>
  <si>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</si>
  <si>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</si>
  <si>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</si>
  <si>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</si>
  <si>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</si>
  <si>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</si>
  <si>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</si>
  <si>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</si>
  <si>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</si>
  <si>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</si>
  <si>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</si>
  <si>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</si>
  <si>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</si>
  <si>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</si>
  <si>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</si>
  <si>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</si>
  <si>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</si>
  <si>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</si>
  <si>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</si>
  <si>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</si>
  <si>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</si>
  <si>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</si>
  <si>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</si>
  <si>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</si>
  <si>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</si>
  <si>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</si>
  <si>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</si>
  <si>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</si>
  <si>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</si>
  <si>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</si>
  <si>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</si>
  <si>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</si>
  <si>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</si>
  <si>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</si>
  <si>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</si>
  <si>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</si>
  <si>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</si>
  <si>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</si>
  <si>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</si>
  <si>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</si>
  <si>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</si>
  <si>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</si>
  <si>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</si>
  <si>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</si>
  <si>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</si>
  <si>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</si>
  <si>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</si>
  <si>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</si>
  <si>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</si>
  <si>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</si>
  <si>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</si>
  <si>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</si>
  <si>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</si>
  <si>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</si>
  <si>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</si>
  <si>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</si>
  <si>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</si>
  <si>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</si>
  <si>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</si>
  <si>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</si>
  <si>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</si>
  <si>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</si>
  <si>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</si>
  <si>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</si>
  <si>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</si>
  <si>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</si>
  <si>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</si>
  <si>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</si>
  <si>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</si>
  <si>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</si>
  <si>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</si>
  <si>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</si>
  <si>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</si>
  <si>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</si>
  <si>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</si>
  <si>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</si>
  <si>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</si>
  <si>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</si>
  <si>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</si>
  <si>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</si>
  <si>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</si>
  <si>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</si>
  <si>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</si>
  <si>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</si>
  <si>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</si>
  <si>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</si>
  <si>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</si>
  <si>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</si>
  <si>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</si>
  <si>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</si>
  <si>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</si>
  <si>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</si>
  <si>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</si>
  <si>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</si>
  <si>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</si>
  <si>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</si>
  <si>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</si>
  <si>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</si>
  <si>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</si>
  <si>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</si>
  <si>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</si>
  <si>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</si>
  <si>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</si>
  <si>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</si>
  <si>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</si>
  <si>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</si>
  <si>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</si>
  <si>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</si>
  <si>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</si>
  <si>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</si>
  <si>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</si>
  <si>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</si>
  <si>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</si>
  <si>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</si>
  <si>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</si>
  <si>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</si>
  <si>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</si>
  <si>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</si>
  <si>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</si>
  <si>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</si>
  <si>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</si>
  <si>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</si>
  <si>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</si>
  <si>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</si>
  <si>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</si>
  <si>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</si>
  <si>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</si>
  <si>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</si>
  <si>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</si>
  <si>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</si>
  <si>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</si>
  <si>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</si>
  <si>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</si>
  <si>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</si>
  <si>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</si>
  <si>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</si>
  <si>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</si>
  <si>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</si>
  <si>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</si>
  <si>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</si>
  <si>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</si>
  <si>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</si>
  <si>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</si>
  <si>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</si>
  <si>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</si>
  <si>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</si>
  <si>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</si>
  <si>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</si>
  <si>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</si>
  <si>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</si>
  <si>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</si>
  <si>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</si>
  <si>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</si>
  <si>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</si>
  <si>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</si>
  <si>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</si>
  <si>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</si>
  <si>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</si>
  <si>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</si>
  <si>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</si>
  <si>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</si>
  <si>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</si>
  <si>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</si>
  <si>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</si>
  <si>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</si>
  <si>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</si>
  <si>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</si>
  <si>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</si>
  <si>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</si>
  <si>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</si>
  <si>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</si>
  <si>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</si>
  <si>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</si>
  <si>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</si>
  <si>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</si>
  <si>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</si>
  <si>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</si>
  <si>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</si>
  <si>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</si>
  <si>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</si>
  <si>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</si>
  <si>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</si>
  <si>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</si>
  <si>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</si>
  <si>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</si>
  <si>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</si>
  <si>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</si>
  <si>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</si>
  <si>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</si>
  <si>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</si>
  <si>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</si>
  <si>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</si>
  <si>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</si>
  <si>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</si>
  <si>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</si>
  <si>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</si>
  <si>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</si>
  <si>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</si>
  <si>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</si>
  <si>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</si>
  <si>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</si>
  <si>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</si>
  <si>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</si>
  <si>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</si>
  <si>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</si>
  <si>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</si>
  <si>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</si>
  <si>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</si>
  <si>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</si>
  <si>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</si>
  <si>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</si>
  <si>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</si>
  <si>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</si>
  <si>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</si>
  <si>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</si>
  <si>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</si>
  <si>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</si>
  <si>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</si>
  <si>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</si>
  <si>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</si>
  <si>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</si>
  <si>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</si>
  <si>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</si>
  <si>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</si>
  <si>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</si>
  <si>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</si>
  <si>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</si>
  <si>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</si>
  <si>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</si>
  <si>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</si>
  <si>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</si>
  <si>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</si>
  <si>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</si>
  <si>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</si>
  <si>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</si>
  <si>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</si>
  <si>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</si>
  <si>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</si>
  <si>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</si>
  <si>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</si>
  <si>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</si>
  <si>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</si>
  <si>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</si>
  <si>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</si>
  <si>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</si>
  <si>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</si>
  <si>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</si>
  <si>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</si>
  <si>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</si>
  <si>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</si>
  <si>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</si>
  <si>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</si>
  <si>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</si>
  <si>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</si>
  <si>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</si>
  <si>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</si>
  <si>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</si>
  <si>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</si>
  <si>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</si>
  <si>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</si>
  <si>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</si>
  <si>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</si>
  <si>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</si>
  <si>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</si>
  <si>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</si>
  <si>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</si>
  <si>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</si>
  <si>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</si>
  <si>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</si>
  <si>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</si>
  <si>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</si>
  <si>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</si>
  <si>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</si>
  <si>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</si>
  <si>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</si>
  <si>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</si>
  <si>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</si>
  <si>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</si>
  <si>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</si>
  <si>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</si>
  <si>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</si>
  <si>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</si>
  <si>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</si>
  <si>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</si>
  <si>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</si>
  <si>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</si>
  <si>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</si>
  <si>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</si>
  <si>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</si>
  <si>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</si>
  <si>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</si>
  <si>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</si>
  <si>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</si>
  <si>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</si>
  <si>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</si>
  <si>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</si>
  <si>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</si>
  <si>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</si>
  <si>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</si>
  <si>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</si>
  <si>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</si>
  <si>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</si>
  <si>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</si>
  <si>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</si>
  <si>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</si>
  <si>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</si>
  <si>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</si>
  <si>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</si>
  <si>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</si>
  <si>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</si>
  <si>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</si>
  <si>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</si>
  <si>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</si>
  <si>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</si>
  <si>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</si>
  <si>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</si>
  <si>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</si>
  <si>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</si>
  <si>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</si>
  <si>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</si>
  <si>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</si>
  <si>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</si>
  <si>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</si>
  <si>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</si>
  <si>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</si>
  <si>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</si>
  <si>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</si>
  <si>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</si>
  <si>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</si>
  <si>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</si>
  <si>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</si>
  <si>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</si>
  <si>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</si>
  <si>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</si>
  <si>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</si>
  <si>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</si>
  <si>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</si>
  <si>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</si>
  <si>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</si>
  <si>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</si>
  <si>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</si>
  <si>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</si>
  <si>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</si>
  <si>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</si>
  <si>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</si>
  <si>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</si>
  <si>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</si>
  <si>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</si>
  <si>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</si>
  <si>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</si>
  <si>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</si>
  <si>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</si>
  <si>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</si>
  <si>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</si>
  <si>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</si>
  <si>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</si>
  <si>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</si>
  <si>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</si>
  <si>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</si>
  <si>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</si>
  <si>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</si>
  <si>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</si>
  <si>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</si>
  <si>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</si>
  <si>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</si>
  <si>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</si>
  <si>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</si>
  <si>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</si>
  <si>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</si>
  <si>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</si>
  <si>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</si>
  <si>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</si>
  <si>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</si>
  <si>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</si>
  <si>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</si>
  <si>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</si>
  <si>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</si>
  <si>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</si>
  <si>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</si>
  <si>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</si>
  <si>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</si>
  <si>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</si>
  <si>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</si>
  <si>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</si>
  <si>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</si>
  <si>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</si>
  <si>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</si>
  <si>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</si>
  <si>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</si>
  <si>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</si>
  <si>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</si>
  <si>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</si>
  <si>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</si>
  <si>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</si>
  <si>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</si>
  <si>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</si>
  <si>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</si>
  <si>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</si>
  <si>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</si>
  <si>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</si>
  <si>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</si>
  <si>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</si>
  <si>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</si>
  <si>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</si>
  <si>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</si>
  <si>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</si>
  <si>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</si>
  <si>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</si>
  <si>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</si>
  <si>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</si>
  <si>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</si>
  <si>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</si>
  <si>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</si>
  <si>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</si>
  <si>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</si>
  <si>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</si>
  <si>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</si>
  <si>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</si>
  <si>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</si>
  <si>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</si>
  <si>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</si>
  <si>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</si>
  <si>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</si>
  <si>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</si>
  <si>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</si>
  <si>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</si>
  <si>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</si>
  <si>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</si>
  <si>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</si>
  <si>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</si>
  <si>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</si>
  <si>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</si>
  <si>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</si>
  <si>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</si>
  <si>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</si>
  <si>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</si>
  <si>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</si>
  <si>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</si>
  <si>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</si>
  <si>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</si>
  <si>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</si>
  <si>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</si>
  <si>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</si>
  <si>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</si>
  <si>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</si>
  <si>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</si>
  <si>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</si>
  <si>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</si>
  <si>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</si>
  <si>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</si>
  <si>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</si>
  <si>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</si>
  <si>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</si>
  <si>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</si>
  <si>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</si>
  <si>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</si>
  <si>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</si>
  <si>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</si>
  <si>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</si>
  <si>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</si>
  <si>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</si>
  <si>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</si>
  <si>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</si>
  <si>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</si>
  <si>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</si>
  <si>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</si>
  <si>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</si>
  <si>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</si>
  <si>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</si>
  <si>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</si>
  <si>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</si>
  <si>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</si>
  <si>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</si>
  <si>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</si>
  <si>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</si>
  <si>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</si>
  <si>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</si>
  <si>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</si>
  <si>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</si>
  <si>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</si>
  <si>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</si>
  <si>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</si>
  <si>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</si>
  <si>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</si>
  <si>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</si>
  <si>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</si>
  <si>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</si>
  <si>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</si>
  <si>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</si>
  <si>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</si>
  <si>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</si>
  <si>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</si>
  <si>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</si>
  <si>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</si>
  <si>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</si>
  <si>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</si>
  <si>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</si>
  <si>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</si>
  <si>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</si>
  <si>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</si>
  <si>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</si>
  <si>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</si>
  <si>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</si>
  <si>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</si>
  <si>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</si>
  <si>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</si>
  <si>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</si>
  <si>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</si>
  <si>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</si>
  <si>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</si>
  <si>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</si>
  <si>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</si>
  <si>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</si>
  <si>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</si>
  <si>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</si>
  <si>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</si>
  <si>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</si>
  <si>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</si>
  <si>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</si>
  <si>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</si>
  <si>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</si>
  <si>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</si>
  <si>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</si>
  <si>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</si>
  <si>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</si>
  <si>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</si>
  <si>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</si>
  <si>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</si>
  <si>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</si>
  <si>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</si>
  <si>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</si>
  <si>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</si>
  <si>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</si>
  <si>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</si>
  <si>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</si>
  <si>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</si>
  <si>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</si>
  <si>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</si>
  <si>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</si>
  <si>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</si>
  <si>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</si>
  <si>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</si>
  <si>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</si>
  <si>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</si>
  <si>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</si>
  <si>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</si>
  <si>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</si>
  <si>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</si>
  <si>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</si>
  <si>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</si>
  <si>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</si>
  <si>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</si>
  <si>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</si>
  <si>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</si>
  <si>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</si>
  <si>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</si>
  <si>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</si>
  <si>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</si>
  <si>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</si>
  <si>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</si>
  <si>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</si>
  <si>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</si>
  <si>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</si>
  <si>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</si>
  <si>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</si>
  <si>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</si>
  <si>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</si>
  <si>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</si>
  <si>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</si>
  <si>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</si>
  <si>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</si>
  <si>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</si>
  <si>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</si>
  <si>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</si>
  <si>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</si>
  <si>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</si>
  <si>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</si>
  <si>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</si>
  <si>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</si>
  <si>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</si>
  <si>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</si>
  <si>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</si>
  <si>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</si>
  <si>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</si>
  <si>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</si>
  <si>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</si>
  <si>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</si>
  <si>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</si>
  <si>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</si>
  <si>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</si>
  <si>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</si>
  <si>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</si>
  <si>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</si>
  <si>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</si>
  <si>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</si>
  <si>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</si>
  <si>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</si>
  <si>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</si>
  <si>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</si>
  <si>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</si>
  <si>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</si>
  <si>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</si>
  <si>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</si>
  <si>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</si>
  <si>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</si>
  <si>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</si>
  <si>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</si>
  <si>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</si>
  <si>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</si>
  <si>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</si>
  <si>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</si>
  <si>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</si>
  <si>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</si>
  <si>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</si>
  <si>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</si>
  <si>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</si>
  <si>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</si>
  <si>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</si>
  <si>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</si>
  <si>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</si>
  <si>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</si>
  <si>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</si>
  <si>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</si>
  <si>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</si>
  <si>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</si>
  <si>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</si>
  <si>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</si>
  <si>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</si>
  <si>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</si>
  <si>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</si>
  <si>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</si>
  <si>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</si>
  <si>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</si>
  <si>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</si>
  <si>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</si>
  <si>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</si>
  <si>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</si>
  <si>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</si>
  <si>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</si>
  <si>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</si>
  <si>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</si>
  <si>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</si>
  <si>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</si>
  <si>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</si>
  <si>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</si>
  <si>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</si>
  <si>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</si>
  <si>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</si>
  <si>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</si>
  <si>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</si>
  <si>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</si>
  <si>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</si>
  <si>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</si>
  <si>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</si>
  <si>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</si>
  <si>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</si>
  <si>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</si>
  <si>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</si>
  <si>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</si>
  <si>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</si>
  <si>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</si>
  <si>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</si>
  <si>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</si>
  <si>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</si>
  <si>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</si>
  <si>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</si>
  <si>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</si>
  <si>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</si>
  <si>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</si>
  <si>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</si>
  <si>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</si>
  <si>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</si>
  <si>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</si>
  <si>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</si>
  <si>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</si>
  <si>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</si>
  <si>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</si>
  <si>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</si>
  <si>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</si>
  <si>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</si>
  <si>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</si>
  <si>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</si>
  <si>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</si>
  <si>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</si>
  <si>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</si>
  <si>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</si>
  <si>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</si>
  <si>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</si>
  <si>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</si>
  <si>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</si>
  <si>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</si>
  <si>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</si>
  <si>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</si>
  <si>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</si>
  <si>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</si>
  <si>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</si>
  <si>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</si>
  <si>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</si>
  <si>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</si>
  <si>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</si>
  <si>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</si>
  <si>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</si>
  <si>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</si>
  <si>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</si>
  <si>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</si>
  <si>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</si>
  <si>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</si>
  <si>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</si>
  <si>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</si>
  <si>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</si>
  <si>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</si>
  <si>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</si>
  <si>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</si>
  <si>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</si>
  <si>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</si>
  <si>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</si>
  <si>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</si>
  <si>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</si>
  <si>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</si>
  <si>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</si>
  <si>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</si>
  <si>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</si>
  <si>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</si>
  <si>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</si>
  <si>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</si>
  <si>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</si>
  <si>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</si>
  <si>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</si>
  <si>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</si>
  <si>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</si>
  <si>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</si>
  <si>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</si>
  <si>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</si>
  <si>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</si>
  <si>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</si>
  <si>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</si>
  <si>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</si>
  <si>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</si>
  <si>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</si>
  <si>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</si>
  <si>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</si>
  <si>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</si>
  <si>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</si>
  <si>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</si>
  <si>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</si>
  <si>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</si>
  <si>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</si>
  <si>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</si>
  <si>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</si>
  <si>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</si>
  <si>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</si>
  <si>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</si>
  <si>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</si>
  <si>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</si>
  <si>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</si>
  <si>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</si>
  <si>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</si>
  <si>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</si>
  <si>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</si>
  <si>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</si>
  <si>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</si>
  <si>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</si>
  <si>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</si>
  <si>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</si>
  <si>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</si>
  <si>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</si>
  <si>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</si>
  <si>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</si>
  <si>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</si>
  <si>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</si>
  <si>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</si>
  <si>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</si>
  <si>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</si>
  <si>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</si>
  <si>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</si>
  <si>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</si>
  <si>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</si>
  <si>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</si>
  <si>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</si>
  <si>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</si>
  <si>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</si>
  <si>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</si>
  <si>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</si>
  <si>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</si>
  <si>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</si>
  <si>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</si>
  <si>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</si>
  <si>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</si>
  <si>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</si>
  <si>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</si>
  <si>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</si>
  <si>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</si>
  <si>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</si>
  <si>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</si>
  <si>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</si>
  <si>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</si>
  <si>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</si>
  <si>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</si>
  <si>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</si>
  <si>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</si>
  <si>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</si>
  <si>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</si>
  <si>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</si>
  <si>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</si>
  <si>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</si>
  <si>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</si>
  <si>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</si>
  <si>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</si>
  <si>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</si>
  <si>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</si>
  <si>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</si>
  <si>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</si>
  <si>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</si>
  <si>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</si>
  <si>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</si>
  <si>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</si>
  <si>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</si>
  <si>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</si>
  <si>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</si>
  <si>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</si>
  <si>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</si>
  <si>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</si>
  <si>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</si>
  <si>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</si>
  <si>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</si>
  <si>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</si>
  <si>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</si>
  <si>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</si>
  <si>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</si>
  <si>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</si>
  <si>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</si>
  <si>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</si>
  <si>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</si>
  <si>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</si>
  <si>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</si>
  <si>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</si>
  <si>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</si>
  <si>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</si>
  <si>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</si>
  <si>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</si>
  <si>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</si>
  <si>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</si>
  <si>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</si>
  <si>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</si>
  <si>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</si>
  <si>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</si>
  <si>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</si>
  <si>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</si>
  <si>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</si>
  <si>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</si>
  <si>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</si>
  <si>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</si>
  <si>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</si>
  <si>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</si>
  <si>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</si>
  <si>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</si>
  <si>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</si>
  <si>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</si>
  <si>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</si>
  <si>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</si>
  <si>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</si>
  <si>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</si>
  <si>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</si>
  <si>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</si>
  <si>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</si>
  <si>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</si>
  <si>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</si>
  <si>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</si>
  <si>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</si>
  <si>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</si>
  <si>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</si>
  <si>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</si>
  <si>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</si>
  <si>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</si>
  <si>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</si>
  <si>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</si>
  <si>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</si>
  <si>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</si>
  <si>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</si>
  <si>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</si>
  <si>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</si>
  <si>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</si>
  <si>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</si>
  <si>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</si>
  <si>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</si>
  <si>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</si>
  <si>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</si>
  <si>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</si>
  <si>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</si>
  <si>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</si>
  <si>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</si>
  <si>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</si>
  <si>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</si>
  <si>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</si>
  <si>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</si>
  <si>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</si>
  <si>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</si>
  <si>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</si>
  <si>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</si>
  <si>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</si>
  <si>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</si>
  <si>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</si>
  <si>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</si>
  <si>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</si>
  <si>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</si>
  <si>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</si>
  <si>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</si>
  <si>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</si>
  <si>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</si>
  <si>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</si>
  <si>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</si>
  <si>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</si>
  <si>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</si>
  <si>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</si>
  <si>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</si>
  <si>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</si>
  <si>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</si>
  <si>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</si>
  <si>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</si>
  <si>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</si>
  <si>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</si>
  <si>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</si>
  <si>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</si>
  <si>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</si>
  <si>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</si>
  <si>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</si>
  <si>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</si>
  <si>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</si>
  <si>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</si>
  <si>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</si>
  <si>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</si>
  <si>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</si>
  <si>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</si>
  <si>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</si>
  <si>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</si>
  <si>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</si>
  <si>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</si>
  <si>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</si>
  <si>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</si>
  <si>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</si>
  <si>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</si>
  <si>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</si>
  <si>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</si>
  <si>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</si>
  <si>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</si>
  <si>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</si>
  <si>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</si>
  <si>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</si>
  <si>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</si>
  <si>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</si>
  <si>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</si>
  <si>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</si>
  <si>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</si>
  <si>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</si>
  <si>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</si>
  <si>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</si>
  <si>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</si>
  <si>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</si>
  <si>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</si>
  <si>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</si>
  <si>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</si>
  <si>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</si>
  <si>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</si>
  <si>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</si>
  <si>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</si>
  <si>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</si>
  <si>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</si>
  <si>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</si>
  <si>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</si>
  <si>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</si>
  <si>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</si>
  <si>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</si>
  <si>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</si>
  <si>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</si>
  <si>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</si>
  <si>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</si>
  <si>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</si>
  <si>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</si>
  <si>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</si>
  <si>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</si>
  <si>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</si>
  <si>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</si>
  <si>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</si>
  <si>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</si>
  <si>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</si>
  <si>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</si>
  <si>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</si>
  <si>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</si>
  <si>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</si>
  <si>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</si>
  <si>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</si>
  <si>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</si>
  <si>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</si>
  <si>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</si>
  <si>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</si>
  <si>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</si>
  <si>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</si>
  <si>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</si>
  <si>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</si>
  <si>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</si>
  <si>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</si>
  <si>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</si>
  <si>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</si>
  <si>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</si>
  <si>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</si>
  <si>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</si>
  <si>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</si>
  <si>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</si>
  <si>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</si>
  <si>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</si>
  <si>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</si>
  <si>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</si>
  <si>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</si>
  <si>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</si>
  <si>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</si>
  <si>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</si>
  <si>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</si>
  <si>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</si>
  <si>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</si>
  <si>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</si>
  <si>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</si>
  <si>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</si>
  <si>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</si>
  <si>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</si>
  <si>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</si>
  <si>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</si>
  <si>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</si>
  <si>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</si>
  <si>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</si>
  <si>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</si>
  <si>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</si>
  <si>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</si>
  <si>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</si>
  <si>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</si>
  <si>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</si>
  <si>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</si>
  <si>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</si>
  <si>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</si>
  <si>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</si>
  <si>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</si>
  <si>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</si>
  <si>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</si>
  <si>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</si>
  <si>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</si>
  <si>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</si>
  <si>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</si>
  <si>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</si>
  <si>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</si>
  <si>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</si>
  <si>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</si>
  <si>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</si>
  <si>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</si>
  <si>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</si>
  <si>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</si>
  <si>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</si>
  <si>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</si>
  <si>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</si>
  <si>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</si>
  <si>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</si>
  <si>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</si>
  <si>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</si>
  <si>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</si>
  <si>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</si>
  <si>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</si>
  <si>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</si>
  <si>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</si>
  <si>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</si>
  <si>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</si>
  <si>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</si>
  <si>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</si>
  <si>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</si>
  <si>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</si>
  <si>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</si>
  <si>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</si>
  <si>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</si>
  <si>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</si>
  <si>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</si>
  <si>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</si>
  <si>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</si>
  <si>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</si>
  <si>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</si>
  <si>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</si>
  <si>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</si>
  <si>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</si>
  <si>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</si>
  <si>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</si>
  <si>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</si>
  <si>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</si>
  <si>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</si>
  <si>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</si>
  <si>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</si>
  <si>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</si>
  <si>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</si>
  <si>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</si>
  <si>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</si>
  <si>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</si>
  <si>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</si>
  <si>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</si>
  <si>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</si>
  <si>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</si>
  <si>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</si>
  <si>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</si>
  <si>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</si>
  <si>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</si>
  <si>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</si>
  <si>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</si>
  <si>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</si>
  <si>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</si>
  <si>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</si>
  <si>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</si>
  <si>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</si>
  <si>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</si>
  <si>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</si>
  <si>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</si>
  <si>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</si>
  <si>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</si>
  <si>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</si>
  <si>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</si>
  <si>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</si>
  <si>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</si>
  <si>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</si>
  <si>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</si>
  <si>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</si>
  <si>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</si>
  <si>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</si>
  <si>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</si>
  <si>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</si>
  <si>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</si>
  <si>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</si>
  <si>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</si>
  <si>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</si>
  <si>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</si>
  <si>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</si>
  <si>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</si>
  <si>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</si>
  <si>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</si>
  <si>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</si>
  <si>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</si>
  <si>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</si>
  <si>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</si>
  <si>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</si>
  <si>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</si>
  <si>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</si>
  <si>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</si>
  <si>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</si>
  <si>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</si>
  <si>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</si>
  <si>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</si>
  <si>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</si>
  <si>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</si>
  <si>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</si>
  <si>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</si>
  <si>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</si>
  <si>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</si>
  <si>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</si>
  <si>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</si>
  <si>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</si>
  <si>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</si>
  <si>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</si>
  <si>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</si>
  <si>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</si>
  <si>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</si>
  <si>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</si>
  <si>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</si>
  <si>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</si>
  <si>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</si>
  <si>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</si>
  <si>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</si>
  <si>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</si>
  <si>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</si>
  <si>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</si>
  <si>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</si>
  <si>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</si>
  <si>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</si>
  <si>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</si>
  <si>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</si>
  <si>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</si>
  <si>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</si>
  <si>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</si>
  <si>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</si>
  <si>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</si>
  <si>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</si>
  <si>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</si>
  <si>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</si>
  <si>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</si>
  <si>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</si>
  <si>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</si>
  <si>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</si>
  <si>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</si>
  <si>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</si>
  <si>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</si>
  <si>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</si>
  <si>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</si>
  <si>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</si>
  <si>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</si>
  <si>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</si>
  <si>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</si>
  <si>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</si>
  <si>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</si>
  <si>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</si>
  <si>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</si>
  <si>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</si>
  <si>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</si>
  <si>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</si>
  <si>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</si>
  <si>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</si>
  <si>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</si>
  <si>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</si>
  <si>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</si>
  <si>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</si>
  <si>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</si>
  <si>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</si>
  <si>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</si>
  <si>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</si>
  <si>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</si>
  <si>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</si>
  <si>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</si>
  <si>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</si>
  <si>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</si>
  <si>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</si>
  <si>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</si>
  <si>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</si>
  <si>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</si>
  <si>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</si>
  <si>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</si>
  <si>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</si>
  <si>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</si>
  <si>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</si>
  <si>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</si>
  <si>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</si>
  <si>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</si>
  <si>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</si>
  <si>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</si>
  <si>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</si>
  <si>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</si>
  <si>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</si>
  <si>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</si>
  <si>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</si>
  <si>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</si>
  <si>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</si>
  <si>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</si>
  <si>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</si>
  <si>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</si>
  <si>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</si>
  <si>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</si>
  <si>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</si>
  <si>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</si>
  <si>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</si>
  <si>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</si>
  <si>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</si>
  <si>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</si>
  <si>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</si>
  <si>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</si>
  <si>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</si>
  <si>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</si>
  <si>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</si>
  <si>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</si>
  <si>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</si>
  <si>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</si>
  <si>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</si>
  <si>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</si>
  <si>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</si>
  <si>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</si>
  <si>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</si>
  <si>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</si>
  <si>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</si>
  <si>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</si>
  <si>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</si>
  <si>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</si>
  <si>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</si>
  <si>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</si>
  <si>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</si>
  <si>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</si>
  <si>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</si>
  <si>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</si>
  <si>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</si>
  <si>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</si>
  <si>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</si>
  <si>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</si>
  <si>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</si>
  <si>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</si>
  <si>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</si>
  <si>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</si>
  <si>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</si>
  <si>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</si>
  <si>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</si>
  <si>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</si>
  <si>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</si>
  <si>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</si>
  <si>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</si>
  <si>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</si>
  <si>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</si>
  <si>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</si>
  <si>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</si>
  <si>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</si>
  <si>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</si>
  <si>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</si>
  <si>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</si>
  <si>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</si>
  <si>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</si>
  <si>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</si>
  <si>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</si>
  <si>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</si>
  <si>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</si>
  <si>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</si>
  <si>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</si>
  <si>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</si>
  <si>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</si>
  <si>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</si>
  <si>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</si>
  <si>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</si>
  <si>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</si>
  <si>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</si>
  <si>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</si>
  <si>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</si>
  <si>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</si>
  <si>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</si>
  <si>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</si>
  <si>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</si>
  <si>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</si>
  <si>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</si>
  <si>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</si>
  <si>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</si>
  <si>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</si>
  <si>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</si>
  <si>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</si>
  <si>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</si>
  <si>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</si>
  <si>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</si>
  <si>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</si>
  <si>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</si>
  <si>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</si>
  <si>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</si>
  <si>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</si>
  <si>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</si>
  <si>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</si>
  <si>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</si>
  <si>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</si>
  <si>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</si>
  <si>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</si>
  <si>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</si>
  <si>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</si>
  <si>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</si>
  <si>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</si>
  <si>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</si>
  <si>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</si>
  <si>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</si>
  <si>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</si>
  <si>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</si>
  <si>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</si>
  <si>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</si>
  <si>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</si>
  <si>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</si>
  <si>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</si>
  <si>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</si>
  <si>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</si>
  <si>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</si>
  <si>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</si>
  <si>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</si>
  <si>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</si>
  <si>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</si>
  <si>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</si>
  <si>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</si>
  <si>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</si>
  <si>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</si>
  <si>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</si>
  <si>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</si>
  <si>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</si>
  <si>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</si>
  <si>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</si>
  <si>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</si>
  <si>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</si>
  <si>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</si>
  <si>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</si>
  <si>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</si>
  <si>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</si>
  <si>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</si>
  <si>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</si>
  <si>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</si>
  <si>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</si>
  <si>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</si>
  <si>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</si>
  <si>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</si>
  <si>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</si>
  <si>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</si>
  <si>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</si>
  <si>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</si>
  <si>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</si>
  <si>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</si>
  <si>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</si>
  <si>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</si>
  <si>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</si>
  <si>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</si>
  <si>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</si>
  <si>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</si>
  <si>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</si>
  <si>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</si>
  <si>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</si>
  <si>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</si>
  <si>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</si>
  <si>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</si>
  <si>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</si>
  <si>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</si>
  <si>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</si>
  <si>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</si>
  <si>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</si>
  <si>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</si>
  <si>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</si>
  <si>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</si>
  <si>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</si>
  <si>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</si>
  <si>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</si>
  <si>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</si>
  <si>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</si>
  <si>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</si>
  <si>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</si>
  <si>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</si>
  <si>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</si>
  <si>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</si>
  <si>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</si>
  <si>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</si>
  <si>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</si>
  <si>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</si>
  <si>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</si>
  <si>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</si>
  <si>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</si>
  <si>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</si>
  <si>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</si>
  <si>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</si>
  <si>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</si>
  <si>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</si>
  <si>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</si>
  <si>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</si>
  <si>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</si>
  <si>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</si>
  <si>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</si>
  <si>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</si>
  <si>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</si>
  <si>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</si>
  <si>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</si>
  <si>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</si>
  <si>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</si>
  <si>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</si>
  <si>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</si>
  <si>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</si>
  <si>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</si>
  <si>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</si>
  <si>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</si>
  <si>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</si>
  <si>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</si>
  <si>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</si>
  <si>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</si>
  <si>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</si>
  <si>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</si>
  <si>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</si>
  <si>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</si>
  <si>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</si>
  <si>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</si>
  <si>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</si>
  <si>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</si>
  <si>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</si>
  <si>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</si>
  <si>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</si>
  <si>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</si>
  <si>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</si>
  <si>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</si>
  <si>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</si>
  <si>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</si>
  <si>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</si>
  <si>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</si>
  <si>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</si>
  <si>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</si>
  <si>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</si>
  <si>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</si>
  <si>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</si>
  <si>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</si>
  <si>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</si>
  <si>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</si>
  <si>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</si>
  <si>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</si>
  <si>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</si>
  <si>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</si>
  <si>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</si>
  <si>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</si>
  <si>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</si>
  <si>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</si>
  <si>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</si>
  <si>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</si>
  <si>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</si>
  <si>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</si>
  <si>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</si>
  <si>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</si>
  <si>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</si>
  <si>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</si>
  <si>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</si>
  <si>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</si>
  <si>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</si>
  <si>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</si>
  <si>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</si>
  <si>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</si>
  <si>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</si>
  <si>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</si>
  <si>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</si>
  <si>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</si>
  <si>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</si>
  <si>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</si>
  <si>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</si>
  <si>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</si>
  <si>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</si>
  <si>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</si>
  <si>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</si>
  <si>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</si>
  <si>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</si>
  <si>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</si>
  <si>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</si>
  <si>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</si>
  <si>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</si>
  <si>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</si>
  <si>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</si>
  <si>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</si>
  <si>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</si>
  <si>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</si>
  <si>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</si>
  <si>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</si>
  <si>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</si>
  <si>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</si>
  <si>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</si>
  <si>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</si>
  <si>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</si>
  <si>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</si>
  <si>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</si>
  <si>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</si>
  <si>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</si>
  <si>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</si>
  <si>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</si>
  <si>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</si>
  <si>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</si>
  <si>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</si>
  <si>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</si>
  <si>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</si>
  <si>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</si>
  <si>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</si>
  <si>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</si>
  <si>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</si>
  <si>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</si>
  <si>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</si>
  <si>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</si>
  <si>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</si>
  <si>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</si>
  <si>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</si>
  <si>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</si>
  <si>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</si>
  <si>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</si>
  <si>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</si>
  <si>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</si>
  <si>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</si>
  <si>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</si>
  <si>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</si>
  <si>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</si>
  <si>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</si>
  <si>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</si>
  <si>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</si>
  <si>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</si>
  <si>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</si>
  <si>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</si>
  <si>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</si>
  <si>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</si>
  <si>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</si>
  <si>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</si>
  <si>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</si>
  <si>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</si>
  <si>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</si>
  <si>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</si>
  <si>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</si>
  <si>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</si>
  <si>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</si>
  <si>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</si>
  <si>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</si>
  <si>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</si>
  <si>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</si>
  <si>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</si>
  <si>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</si>
  <si>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</si>
  <si>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</si>
  <si>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</si>
  <si>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</si>
  <si>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</si>
  <si>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</si>
  <si>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</si>
  <si>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</si>
  <si>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</si>
  <si>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</si>
  <si>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</si>
  <si>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</si>
  <si>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</si>
  <si>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</si>
  <si>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</si>
  <si>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</si>
  <si>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</si>
  <si>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</si>
  <si>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</si>
  <si>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</si>
  <si>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</si>
  <si>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</si>
  <si>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</si>
  <si>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</si>
  <si>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</si>
  <si>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</si>
  <si>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</si>
  <si>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</si>
  <si>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</si>
  <si>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</si>
  <si>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</si>
  <si>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</si>
  <si>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</si>
  <si>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</si>
  <si>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</si>
  <si>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</si>
  <si>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</si>
  <si>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</si>
  <si>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</si>
  <si>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</si>
  <si>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</si>
  <si>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</si>
  <si>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</si>
  <si>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</si>
  <si>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</si>
  <si>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</si>
  <si>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</si>
  <si>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</si>
  <si>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</si>
  <si>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</si>
  <si>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</si>
  <si>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</si>
  <si>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</si>
  <si>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</si>
  <si>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</si>
  <si>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</si>
  <si>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</si>
  <si>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</si>
  <si>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</si>
  <si>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</si>
  <si>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</si>
  <si>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</si>
  <si>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</si>
  <si>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</si>
  <si>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</si>
  <si>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</si>
  <si>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</si>
  <si>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</si>
  <si>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</si>
  <si>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</si>
  <si>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</si>
  <si>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</si>
  <si>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</si>
  <si>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</si>
  <si>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</si>
  <si>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</si>
  <si>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</si>
  <si>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</si>
  <si>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</si>
  <si>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</si>
  <si>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</si>
  <si>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</si>
  <si>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</si>
  <si>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</si>
  <si>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</si>
  <si>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</si>
  <si>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</si>
  <si>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</si>
  <si>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</si>
  <si>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</si>
  <si>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</si>
  <si>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</si>
  <si>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</si>
  <si>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</si>
  <si>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</si>
  <si>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</si>
  <si>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</si>
  <si>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</si>
  <si>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</si>
  <si>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</si>
  <si>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</si>
  <si>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</si>
  <si>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</si>
  <si>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</si>
  <si>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</si>
  <si>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</si>
  <si>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</si>
  <si>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</si>
  <si>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</si>
  <si>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</si>
  <si>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</si>
  <si>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</si>
  <si>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</si>
  <si>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</si>
  <si>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</si>
  <si>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</si>
  <si>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</si>
  <si>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</si>
  <si>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</si>
  <si>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</si>
  <si>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</si>
  <si>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</si>
  <si>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</si>
  <si>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</si>
  <si>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</si>
  <si>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</si>
  <si>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</si>
  <si>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</si>
  <si>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</si>
  <si>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</si>
  <si>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</si>
  <si>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</si>
  <si>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</si>
  <si>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</si>
  <si>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</si>
  <si>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</si>
  <si>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</si>
  <si>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</si>
  <si>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</si>
  <si>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</si>
  <si>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</si>
  <si>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</si>
  <si>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</si>
  <si>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</si>
  <si>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</si>
  <si>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</si>
  <si>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</si>
  <si>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</si>
  <si>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</si>
  <si>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</si>
  <si>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</si>
  <si>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</si>
  <si>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</si>
  <si>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</si>
  <si>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</si>
  <si>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</si>
  <si>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</si>
  <si>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</si>
  <si>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</si>
  <si>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</si>
  <si>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</si>
  <si>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</si>
  <si>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</si>
  <si>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</si>
  <si>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</si>
  <si>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</si>
  <si>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</si>
  <si>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</si>
  <si>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</si>
  <si>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</si>
  <si>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</si>
  <si>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</si>
  <si>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</si>
  <si>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</si>
  <si>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</si>
  <si>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</si>
  <si>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</si>
  <si>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</si>
  <si>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</si>
  <si>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</si>
  <si>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</si>
  <si>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</si>
  <si>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</si>
  <si>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</si>
  <si>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</si>
  <si>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</si>
  <si>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</si>
  <si>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</si>
  <si>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</si>
  <si>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</si>
  <si>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</si>
  <si>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</si>
  <si>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</si>
  <si>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</si>
  <si>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</si>
  <si>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</si>
  <si>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</si>
  <si>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</si>
  <si>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</si>
  <si>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</si>
  <si>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</si>
  <si>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</si>
  <si>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</si>
  <si>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</si>
  <si>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</si>
  <si>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</si>
  <si>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</si>
  <si>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</si>
  <si>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</si>
  <si>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</si>
  <si>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</si>
  <si>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</si>
  <si>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</si>
  <si>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</si>
  <si>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</si>
  <si>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</si>
  <si>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</si>
  <si>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</si>
  <si>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</si>
  <si>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</si>
  <si>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</si>
  <si>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</si>
  <si>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</si>
  <si>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</si>
  <si>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</si>
  <si>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</si>
  <si>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</si>
  <si>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</si>
  <si>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</si>
  <si>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</si>
  <si>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</si>
  <si>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</si>
  <si>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</si>
  <si>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</si>
  <si>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</si>
  <si>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</si>
  <si>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</si>
  <si>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</si>
  <si>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</si>
  <si>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</si>
  <si>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</si>
  <si>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</si>
  <si>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</si>
  <si>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</si>
  <si>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</si>
  <si>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</si>
  <si>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</si>
  <si>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</si>
  <si>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</si>
  <si>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</si>
  <si>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</si>
  <si>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</si>
  <si>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</si>
  <si>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</si>
  <si>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</si>
  <si>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</si>
  <si>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</si>
  <si>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</si>
  <si>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</si>
  <si>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</si>
  <si>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</si>
  <si>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</si>
  <si>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</si>
  <si>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</si>
  <si>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</si>
  <si>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</si>
  <si>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</si>
  <si>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</si>
  <si>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</si>
  <si>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</si>
  <si>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</si>
  <si>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</si>
  <si>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</si>
  <si>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</si>
  <si>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</si>
  <si>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</si>
  <si>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</si>
  <si>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</si>
  <si>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</si>
  <si>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</si>
  <si>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</si>
  <si>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</si>
  <si>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</si>
  <si>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</si>
  <si>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</si>
  <si>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</si>
  <si>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</si>
  <si>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</si>
  <si>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</si>
  <si>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</si>
  <si>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</si>
  <si>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</si>
  <si>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</si>
  <si>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</si>
  <si>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</si>
  <si>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</si>
  <si>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</si>
  <si>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</si>
  <si>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</si>
  <si>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</si>
  <si>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</si>
  <si>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</si>
  <si>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</si>
  <si>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</si>
  <si>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</si>
  <si>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</si>
  <si>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</si>
  <si>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</si>
  <si>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</si>
  <si>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</si>
  <si>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</si>
  <si>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</si>
  <si>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</si>
  <si>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</si>
  <si>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</si>
  <si>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</si>
  <si>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</si>
  <si>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</si>
  <si>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</si>
  <si>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</si>
  <si>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</si>
  <si>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</si>
  <si>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</si>
  <si>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</si>
  <si>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</si>
  <si>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</si>
  <si>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</si>
  <si>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</si>
  <si>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</si>
  <si>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</si>
  <si>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</si>
  <si>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</si>
  <si>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</si>
  <si>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</si>
  <si>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</si>
  <si>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</si>
  <si>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</si>
  <si>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</si>
  <si>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</si>
  <si>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</si>
  <si>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</si>
  <si>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</si>
  <si>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</si>
  <si>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</si>
  <si>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</si>
  <si>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</si>
  <si>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</si>
  <si>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</si>
  <si>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</si>
  <si>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</si>
  <si>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</si>
  <si>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</si>
  <si>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</si>
  <si>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</si>
  <si>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</si>
  <si>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</si>
  <si>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</si>
  <si>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</si>
  <si>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</si>
  <si>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</si>
  <si>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</si>
  <si>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</si>
  <si>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</si>
  <si>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</si>
  <si>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</si>
  <si>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</si>
  <si>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</si>
  <si>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</si>
  <si>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</si>
  <si>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</si>
  <si>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</si>
  <si>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</si>
  <si>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</si>
  <si>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</si>
  <si>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</si>
  <si>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</si>
  <si>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</si>
  <si>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</si>
  <si>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</si>
  <si>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</si>
  <si>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</si>
  <si>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</si>
  <si>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</si>
  <si>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</si>
  <si>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</si>
  <si>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</si>
  <si>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</si>
  <si>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</si>
  <si>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</si>
  <si>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</si>
  <si>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</si>
  <si>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</si>
  <si>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</si>
  <si>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</si>
  <si>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</si>
  <si>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</si>
  <si>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</si>
  <si>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</si>
  <si>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</si>
  <si>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</si>
  <si>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</si>
  <si>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</si>
  <si>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</si>
  <si>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</si>
  <si>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</si>
  <si>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</si>
  <si>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</si>
  <si>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</si>
  <si>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</si>
  <si>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</si>
  <si>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</si>
  <si>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</si>
  <si>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</si>
  <si>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</si>
  <si>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</si>
  <si>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</si>
  <si>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</si>
  <si>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</si>
  <si>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</si>
  <si>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</si>
  <si>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</si>
  <si>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</si>
  <si>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</si>
  <si>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</si>
  <si>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</si>
  <si>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</si>
  <si>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</si>
  <si>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</si>
  <si>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</si>
  <si>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</si>
  <si>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</si>
  <si>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</si>
  <si>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</si>
  <si>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</si>
  <si>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</si>
  <si>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</si>
  <si>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</si>
  <si>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</si>
  <si>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</si>
  <si>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</si>
  <si>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</si>
  <si>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</si>
  <si>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</si>
  <si>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</si>
  <si>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</si>
  <si>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</si>
  <si>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</si>
  <si>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</si>
  <si>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</si>
  <si>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</si>
  <si>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</si>
  <si>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</si>
  <si>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</si>
  <si>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</si>
  <si>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</si>
  <si>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</si>
  <si>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</si>
  <si>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</si>
  <si>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</si>
  <si>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</si>
  <si>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</si>
  <si>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</si>
  <si>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</si>
  <si>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</si>
  <si>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</si>
  <si>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</si>
  <si>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</si>
  <si>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</si>
  <si>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</si>
  <si>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</si>
  <si>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</si>
  <si>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</si>
  <si>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</si>
  <si>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</si>
  <si>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</si>
  <si>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</si>
  <si>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</si>
  <si>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</si>
  <si>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</si>
  <si>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</si>
  <si>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</si>
  <si>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</si>
  <si>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</si>
  <si>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</si>
  <si>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</si>
  <si>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</si>
  <si>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</si>
  <si>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</si>
  <si>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</si>
  <si>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</si>
  <si>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</si>
  <si>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</si>
  <si>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</si>
  <si>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</si>
  <si>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</si>
  <si>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</si>
  <si>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</si>
  <si>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</si>
  <si>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</si>
  <si>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</si>
  <si>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</si>
  <si>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</si>
  <si>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</si>
  <si>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</si>
  <si>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</si>
  <si>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</si>
  <si>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</si>
  <si>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</si>
  <si>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</si>
  <si>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</si>
  <si>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</si>
  <si>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</si>
  <si>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</si>
  <si>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</si>
  <si>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</si>
  <si>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</si>
  <si>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</si>
  <si>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</si>
  <si>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</si>
  <si>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</si>
  <si>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</si>
  <si>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</si>
  <si>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</si>
  <si>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</si>
  <si>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</si>
  <si>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</si>
  <si>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</si>
  <si>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</si>
  <si>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</si>
  <si>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</si>
  <si>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</si>
  <si>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</si>
  <si>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</si>
  <si>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</si>
  <si>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</si>
  <si>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</si>
  <si>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</si>
  <si>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</si>
  <si>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</si>
  <si>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</si>
  <si>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</si>
  <si>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</si>
  <si>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</si>
  <si>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</si>
  <si>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</si>
  <si>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</si>
  <si>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</si>
  <si>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</si>
  <si>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</si>
  <si>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</si>
  <si>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</si>
  <si>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</si>
  <si>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</si>
  <si>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</si>
  <si>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</si>
  <si>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</si>
  <si>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</si>
  <si>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</si>
  <si>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</si>
  <si>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</si>
  <si>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</si>
  <si>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</si>
  <si>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</si>
  <si>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</si>
  <si>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</si>
  <si>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</si>
  <si>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</si>
  <si>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</si>
  <si>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</si>
  <si>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</si>
  <si>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</si>
  <si>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</si>
  <si>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</si>
  <si>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</si>
  <si>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</si>
  <si>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</si>
  <si>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</si>
  <si>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</si>
  <si>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</si>
  <si>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</si>
  <si>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</si>
  <si>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</si>
  <si>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</si>
  <si>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</si>
  <si>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</si>
  <si>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</si>
  <si>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</si>
  <si>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</si>
  <si>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</si>
  <si>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</si>
  <si>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</si>
  <si>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</si>
  <si>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</si>
  <si>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</si>
  <si>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</si>
  <si>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</si>
  <si>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</si>
  <si>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</si>
  <si>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</si>
  <si>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</si>
  <si>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</si>
  <si>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</si>
  <si>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</si>
  <si>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</si>
  <si>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</si>
  <si>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</si>
  <si>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</si>
  <si>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</si>
  <si>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</si>
  <si>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</si>
  <si>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</si>
  <si>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</si>
  <si>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</si>
  <si>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</si>
  <si>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</si>
  <si>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</si>
  <si>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</si>
  <si>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</si>
  <si>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</si>
  <si>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</si>
  <si>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</si>
  <si>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</si>
  <si>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</si>
  <si>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</si>
  <si>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</si>
  <si>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</si>
  <si>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</si>
  <si>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</si>
  <si>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</si>
  <si>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</si>
  <si>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</si>
  <si>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</si>
  <si>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</si>
  <si>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</si>
  <si>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</si>
  <si>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</si>
  <si>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</si>
  <si>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</si>
  <si>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</si>
  <si>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</si>
  <si>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</si>
  <si>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</si>
  <si>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</si>
  <si>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</si>
  <si>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</si>
  <si>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</si>
  <si>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</si>
  <si>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</si>
  <si>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</si>
  <si>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</si>
  <si>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</si>
  <si>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</si>
  <si>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</si>
  <si>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</si>
  <si>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</si>
  <si>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</si>
  <si>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</si>
  <si>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</si>
  <si>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</si>
  <si>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</si>
  <si>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</si>
  <si>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</si>
  <si>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</si>
  <si>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</si>
  <si>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</si>
  <si>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</si>
  <si>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</si>
  <si>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</si>
  <si>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</si>
  <si>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</si>
  <si>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</si>
  <si>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</si>
  <si>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</si>
  <si>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</si>
  <si>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</si>
  <si>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</si>
  <si>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</si>
  <si>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</si>
  <si>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</si>
  <si>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</si>
  <si>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</si>
  <si>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</si>
  <si>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</si>
  <si>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</si>
  <si>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</si>
  <si>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</si>
  <si>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</si>
  <si>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</si>
  <si>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</si>
  <si>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</si>
  <si>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</si>
  <si>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</si>
  <si>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</si>
  <si>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</si>
  <si>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</si>
  <si>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</si>
  <si>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</si>
  <si>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</si>
  <si>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</si>
  <si>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</si>
  <si>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</si>
  <si>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</si>
  <si>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</si>
  <si>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</si>
  <si>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</si>
  <si>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</si>
  <si>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</si>
  <si>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</si>
  <si>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</si>
  <si>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</si>
  <si>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</si>
  <si>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</si>
  <si>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</si>
  <si>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</si>
  <si>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</si>
  <si>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</si>
  <si>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</si>
  <si>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</si>
  <si>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</si>
  <si>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</si>
  <si>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</si>
  <si>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</si>
  <si>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</si>
  <si>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</si>
  <si>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</si>
  <si>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</si>
  <si>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</si>
  <si>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</si>
  <si>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</si>
  <si>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</si>
  <si>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</si>
  <si>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</si>
  <si>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</si>
  <si>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</si>
  <si>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</si>
  <si>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</si>
  <si>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</si>
  <si>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</si>
  <si>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</si>
  <si>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</si>
  <si>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</si>
  <si>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</si>
  <si>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</si>
  <si>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</si>
  <si>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</si>
  <si>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</si>
  <si>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</si>
  <si>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</si>
  <si>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</si>
  <si>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</si>
  <si>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</si>
  <si>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</si>
  <si>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</si>
  <si>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</si>
  <si>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</si>
  <si>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</si>
  <si>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</si>
  <si>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</si>
  <si>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</si>
  <si>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</si>
  <si>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</si>
  <si>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</si>
  <si>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</si>
  <si>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</si>
  <si>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</si>
  <si>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</si>
  <si>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</si>
  <si>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</si>
  <si>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</si>
  <si>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</si>
  <si>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</si>
  <si>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</si>
  <si>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</si>
  <si>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</si>
  <si>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</si>
  <si>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</si>
  <si>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</si>
  <si>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</si>
  <si>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</si>
  <si>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</si>
  <si>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</si>
  <si>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</si>
  <si>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</si>
  <si>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</si>
  <si>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</si>
  <si>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</si>
  <si>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</si>
  <si>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</si>
  <si>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</si>
  <si>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</si>
  <si>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</si>
  <si>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</si>
  <si>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</si>
  <si>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</si>
  <si>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</si>
  <si>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</si>
  <si>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</si>
  <si>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</si>
  <si>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</si>
  <si>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</si>
  <si>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</si>
  <si>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</si>
  <si>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</si>
  <si>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</si>
  <si>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</si>
  <si>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</si>
  <si>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</si>
  <si>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</si>
  <si>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</si>
  <si>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</si>
  <si>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</si>
  <si>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</si>
  <si>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</si>
  <si>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</si>
  <si>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</si>
  <si>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</si>
  <si>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</si>
  <si>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</si>
  <si>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</si>
  <si>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</si>
  <si>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</si>
  <si>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</si>
  <si>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</si>
  <si>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</si>
  <si>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</si>
  <si>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</si>
  <si>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</si>
  <si>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</si>
  <si>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</si>
  <si>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</si>
  <si>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</si>
  <si>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</si>
  <si>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</si>
  <si>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</si>
  <si>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</si>
  <si>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</si>
  <si>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</si>
  <si>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</si>
  <si>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</si>
  <si>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</si>
  <si>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</si>
  <si>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</si>
  <si>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</si>
  <si>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</si>
  <si>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</si>
  <si>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</si>
  <si>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</si>
  <si>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</si>
  <si>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</si>
  <si>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</si>
  <si>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</si>
  <si>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</si>
  <si>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</si>
  <si>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</si>
  <si>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</si>
  <si>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</si>
  <si>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</si>
  <si>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</si>
  <si>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</si>
  <si>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</si>
  <si>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</si>
  <si>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</si>
  <si>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</si>
  <si>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</si>
  <si>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</si>
  <si>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</si>
  <si>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</si>
  <si>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</si>
  <si>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</si>
  <si>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</si>
  <si>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</si>
  <si>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</si>
  <si>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</si>
  <si>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</si>
  <si>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</si>
  <si>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</si>
  <si>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</si>
  <si>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</si>
  <si>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</si>
  <si>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</si>
  <si>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</si>
  <si>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</si>
  <si>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</si>
  <si>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</si>
  <si>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</si>
  <si>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</si>
  <si>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</si>
  <si>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</si>
  <si>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</si>
  <si>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</si>
  <si>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</si>
  <si>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</si>
  <si>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</si>
  <si>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</si>
  <si>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</si>
  <si>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</si>
  <si>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</si>
  <si>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</si>
  <si>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</si>
  <si>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</si>
  <si>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</si>
  <si>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</si>
  <si>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</si>
  <si>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</si>
  <si>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</si>
  <si>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</si>
  <si>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</si>
  <si>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</si>
  <si>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</si>
  <si>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</si>
  <si>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</si>
  <si>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</si>
  <si>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</si>
  <si>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</si>
  <si>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</si>
  <si>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</si>
  <si>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</si>
  <si>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</si>
  <si>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</si>
  <si>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</si>
  <si>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</si>
  <si>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</si>
  <si>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</si>
  <si>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</si>
  <si>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</si>
  <si>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</si>
  <si>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</si>
  <si>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</si>
  <si>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</si>
  <si>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</si>
  <si>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</si>
  <si>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</si>
  <si>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</si>
  <si>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</si>
  <si>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</si>
  <si>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</si>
  <si>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</si>
  <si>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</si>
  <si>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</si>
  <si>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</si>
  <si>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</si>
  <si>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</si>
  <si>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</si>
  <si>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</si>
  <si>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</si>
  <si>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</si>
  <si>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</si>
  <si>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</si>
  <si>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</si>
  <si>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</si>
  <si>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</si>
  <si>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</si>
  <si>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</si>
  <si>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</si>
  <si>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</si>
  <si>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</si>
  <si>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</si>
  <si>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</si>
  <si>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</si>
  <si>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</si>
  <si>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</si>
  <si>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</si>
  <si>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</si>
  <si>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</si>
  <si>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</si>
  <si>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</si>
  <si>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</si>
  <si>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</si>
  <si>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</si>
  <si>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</si>
  <si>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</si>
  <si>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</si>
  <si>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</si>
  <si>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</si>
  <si>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</si>
  <si>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</si>
  <si>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</si>
  <si>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</si>
  <si>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</si>
  <si>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</si>
  <si>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</si>
  <si>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</si>
  <si>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</si>
  <si>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</si>
  <si>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</si>
  <si>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</si>
  <si>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</si>
  <si>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</si>
  <si>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</si>
  <si>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</si>
  <si>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</si>
  <si>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</si>
  <si>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</si>
  <si>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</si>
  <si>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</si>
  <si>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</si>
  <si>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</si>
  <si>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</si>
  <si>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</si>
  <si>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</si>
  <si>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</si>
  <si>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</si>
  <si>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</si>
  <si>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</si>
  <si>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</si>
  <si>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</si>
  <si>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</si>
  <si>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</si>
  <si>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</si>
  <si>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</si>
  <si>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</si>
  <si>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</si>
  <si>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</si>
  <si>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</si>
  <si>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</si>
  <si>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</si>
  <si>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</si>
  <si>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</si>
  <si>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</si>
  <si>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</si>
  <si>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</si>
  <si>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</si>
  <si>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</si>
  <si>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</si>
  <si>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</si>
  <si>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</si>
  <si>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</si>
  <si>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</si>
  <si>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</si>
  <si>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</si>
  <si>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</si>
  <si>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</si>
  <si>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</si>
  <si>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</si>
  <si>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</si>
  <si>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</si>
  <si>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</si>
  <si>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</si>
  <si>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</si>
  <si>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</si>
  <si>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</si>
  <si>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</si>
  <si>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</si>
  <si>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</si>
  <si>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</si>
  <si>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</si>
  <si>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</si>
  <si>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</si>
  <si>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</si>
  <si>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</si>
  <si>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</si>
  <si>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</si>
  <si>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</si>
  <si>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</si>
  <si>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</si>
  <si>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</si>
  <si>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</si>
  <si>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</si>
  <si>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</si>
  <si>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</si>
  <si>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</si>
  <si>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</si>
  <si>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</si>
  <si>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</si>
  <si>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</si>
  <si>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</si>
  <si>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</si>
  <si>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</si>
  <si>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</si>
  <si>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</si>
  <si>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</si>
  <si>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</si>
  <si>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</si>
  <si>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</si>
  <si>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</si>
  <si>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</si>
  <si>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</si>
  <si>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</si>
  <si>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</si>
  <si>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</si>
  <si>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</si>
  <si>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</si>
  <si>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</si>
  <si>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</si>
  <si>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</si>
  <si>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</si>
  <si>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</si>
  <si>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</si>
  <si>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</si>
  <si>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</si>
  <si>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</si>
  <si>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</si>
  <si>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</si>
  <si>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</si>
  <si>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</si>
  <si>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</si>
  <si>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</si>
  <si>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</si>
  <si>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</si>
  <si>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</si>
  <si>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</si>
  <si>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</si>
  <si>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</si>
  <si>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</si>
  <si>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</si>
  <si>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</si>
  <si>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</si>
  <si>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</si>
  <si>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</si>
  <si>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</si>
  <si>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</si>
  <si>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</si>
  <si>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</si>
  <si>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</si>
  <si>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</si>
  <si>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</si>
  <si>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</si>
  <si>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</si>
  <si>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</si>
  <si>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</si>
  <si>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</si>
  <si>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</si>
  <si>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</si>
  <si>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</si>
  <si>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</si>
  <si>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</si>
  <si>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</si>
  <si>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</si>
  <si>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</si>
  <si>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</si>
  <si>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</si>
  <si>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</si>
  <si>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</si>
  <si>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</si>
  <si>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</si>
  <si>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</si>
  <si>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</si>
  <si>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</si>
  <si>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</si>
  <si>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</si>
  <si>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</si>
  <si>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</si>
  <si>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</si>
  <si>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</si>
  <si>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</si>
  <si>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</si>
  <si>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</si>
  <si>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</si>
  <si>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</si>
  <si>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</si>
  <si>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</si>
  <si>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</si>
  <si>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</si>
  <si>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</si>
  <si>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</si>
  <si>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</si>
  <si>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</si>
  <si>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</si>
  <si>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</si>
  <si>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</si>
  <si>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</si>
  <si>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</si>
  <si>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</si>
  <si>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</si>
  <si>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</si>
  <si>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</si>
  <si>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</si>
  <si>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</si>
  <si>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</si>
  <si>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</si>
  <si>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</si>
  <si>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</si>
  <si>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</si>
  <si>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</si>
  <si>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</si>
  <si>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</si>
  <si>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</si>
  <si>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</si>
  <si>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</si>
  <si>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</si>
  <si>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</si>
  <si>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</si>
  <si>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</si>
  <si>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</si>
  <si>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</si>
  <si>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</si>
  <si>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</si>
  <si>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</si>
  <si>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</si>
  <si>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</si>
  <si>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</si>
  <si>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</si>
  <si>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</si>
  <si>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</si>
  <si>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</si>
  <si>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</si>
  <si>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</si>
  <si>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</si>
  <si>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</si>
  <si>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</si>
  <si>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</si>
  <si>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</si>
  <si>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</si>
  <si>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</si>
  <si>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</si>
  <si>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</si>
  <si>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</si>
  <si>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</si>
  <si>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</si>
  <si>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</si>
  <si>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</si>
  <si>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</si>
  <si>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</si>
  <si>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</si>
  <si>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</si>
  <si>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</si>
  <si>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</si>
  <si>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</si>
  <si>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</si>
  <si>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</si>
  <si>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</si>
  <si>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</si>
  <si>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</si>
  <si>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</si>
  <si>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</si>
  <si>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</si>
  <si>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</si>
  <si>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</si>
  <si>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</si>
  <si>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</si>
  <si>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</si>
  <si>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</si>
  <si>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</si>
  <si>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</si>
  <si>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</si>
  <si>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</si>
  <si>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</si>
  <si>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</si>
  <si>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</si>
  <si>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</si>
  <si>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</si>
  <si>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</si>
  <si>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</si>
  <si>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</si>
  <si>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</si>
  <si>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</si>
  <si>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</si>
  <si>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</si>
  <si>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</si>
  <si>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</si>
  <si>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</si>
  <si>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</si>
  <si>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</si>
  <si>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</si>
  <si>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</si>
  <si>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</si>
  <si>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</si>
  <si>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</si>
  <si>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</si>
  <si>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</si>
  <si>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</si>
  <si>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</si>
  <si>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</si>
  <si>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</si>
  <si>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</si>
  <si>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</si>
  <si>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</si>
  <si>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</si>
  <si>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</si>
  <si>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</si>
  <si>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</si>
  <si>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</si>
  <si>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</si>
  <si>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</si>
  <si>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</si>
  <si>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</si>
  <si>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</si>
  <si>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</si>
  <si>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</si>
  <si>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</si>
  <si>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</si>
  <si>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</si>
  <si>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</si>
  <si>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</si>
  <si>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</si>
  <si>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</si>
  <si>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</si>
  <si>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</si>
  <si>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</si>
  <si>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</si>
  <si>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</si>
  <si>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</si>
  <si>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</si>
  <si>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</si>
  <si>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</si>
  <si>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</si>
  <si>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</si>
  <si>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</si>
  <si>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</si>
  <si>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</si>
  <si>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</si>
  <si>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</si>
  <si>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</si>
  <si>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</si>
  <si>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</si>
  <si>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</si>
  <si>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</si>
  <si>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</si>
  <si>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</si>
  <si>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</si>
  <si>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</si>
  <si>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</si>
  <si>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</si>
  <si>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</si>
  <si>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</si>
  <si>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</si>
  <si>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</si>
  <si>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</si>
  <si>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</si>
  <si>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</si>
  <si>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</si>
  <si>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</si>
  <si>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</si>
  <si>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</si>
  <si>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</si>
  <si>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</si>
  <si>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</si>
  <si>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</si>
  <si>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</si>
  <si>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</si>
  <si>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</si>
  <si>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</si>
  <si>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</si>
  <si>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</si>
  <si>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</si>
  <si>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</si>
  <si>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</si>
  <si>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</si>
  <si>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</si>
  <si>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</si>
  <si>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</si>
  <si>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</si>
  <si>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</si>
  <si>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</si>
  <si>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</si>
  <si>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</si>
  <si>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</si>
  <si>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</si>
  <si>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</si>
  <si>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</si>
  <si>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</si>
  <si>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</si>
  <si>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</si>
  <si>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</si>
  <si>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</si>
  <si>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</si>
  <si>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</si>
  <si>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</si>
  <si>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</si>
  <si>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</si>
  <si>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</si>
  <si>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</si>
  <si>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</si>
  <si>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</si>
  <si>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</si>
  <si>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</si>
  <si>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</si>
  <si>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</si>
  <si>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</si>
  <si>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</si>
  <si>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</si>
  <si>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</si>
  <si>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</si>
  <si>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</si>
  <si>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</si>
  <si>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</si>
  <si>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</si>
  <si>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</si>
  <si>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</si>
  <si>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</si>
  <si>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</si>
  <si>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</si>
  <si>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</si>
  <si>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</si>
  <si>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</si>
  <si>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</si>
  <si>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</si>
  <si>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</si>
  <si>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</si>
  <si>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</si>
  <si>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</si>
  <si>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</si>
  <si>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</si>
  <si>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</si>
  <si>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</si>
  <si>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</si>
  <si>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</si>
  <si>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</si>
  <si>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</si>
  <si>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</si>
  <si>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</si>
  <si>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</si>
  <si>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</si>
  <si>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</si>
  <si>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</si>
  <si>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</si>
  <si>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</si>
  <si>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</si>
  <si>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</si>
  <si>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</si>
  <si>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</si>
  <si>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</si>
  <si>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</si>
  <si>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</si>
  <si>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</si>
  <si>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</si>
  <si>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</si>
  <si>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</si>
  <si>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</si>
  <si>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</si>
  <si>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</si>
  <si>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</si>
  <si>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</si>
  <si>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</si>
  <si>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</si>
  <si>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</si>
  <si>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</si>
  <si>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</si>
  <si>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</si>
  <si>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</si>
  <si>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</si>
  <si>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</si>
  <si>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</si>
  <si>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</si>
  <si>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</si>
  <si>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</si>
  <si>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</si>
  <si>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</si>
  <si>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</si>
  <si>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</si>
  <si>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</si>
  <si>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</si>
  <si>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</si>
  <si>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</si>
  <si>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</si>
  <si>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</si>
  <si>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</si>
  <si>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</si>
  <si>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</si>
  <si>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</si>
  <si>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</si>
  <si>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</si>
  <si>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</si>
  <si>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</si>
  <si>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</si>
  <si>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</si>
  <si>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</si>
  <si>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</si>
  <si>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</si>
  <si>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</si>
  <si>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</si>
  <si>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</si>
  <si>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</si>
  <si>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</si>
  <si>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</si>
  <si>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</si>
  <si>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</si>
  <si>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</si>
  <si>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</si>
  <si>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</si>
  <si>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</si>
  <si>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</si>
  <si>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</si>
  <si>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</si>
  <si>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</si>
  <si>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</si>
  <si>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</si>
  <si>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</si>
  <si>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</si>
  <si>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</si>
  <si>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</si>
  <si>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</si>
  <si>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</si>
  <si>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</si>
  <si>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</si>
  <si>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</si>
  <si>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</si>
  <si>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</si>
  <si>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</si>
  <si>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</si>
  <si>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</si>
  <si>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</si>
  <si>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</si>
  <si>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</si>
  <si>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</si>
  <si>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</si>
  <si>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</si>
  <si>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</si>
  <si>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</si>
  <si>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</si>
  <si>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</si>
  <si>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</si>
  <si>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</si>
  <si>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</si>
  <si>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</si>
  <si>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</si>
  <si>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</si>
  <si>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</si>
  <si>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</si>
  <si>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</si>
  <si>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</si>
  <si>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</si>
  <si>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</si>
  <si>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</si>
  <si>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</si>
  <si>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</si>
  <si>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</si>
  <si>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</si>
  <si>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</si>
  <si>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</si>
  <si>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</si>
  <si>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</si>
  <si>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</si>
  <si>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</si>
  <si>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</si>
  <si>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</si>
  <si>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</si>
  <si>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</si>
  <si>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</si>
  <si>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</si>
  <si>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</si>
  <si>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</si>
  <si>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</si>
  <si>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</si>
  <si>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</si>
  <si>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</si>
  <si>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</si>
  <si>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</si>
  <si>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</si>
  <si>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</si>
  <si>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</si>
  <si>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</si>
  <si>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</si>
  <si>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</si>
  <si>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</si>
  <si>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</si>
  <si>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</si>
  <si>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</si>
  <si>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</si>
  <si>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</si>
  <si>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</si>
  <si>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</si>
  <si>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</si>
  <si>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</si>
  <si>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</si>
  <si>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</si>
  <si>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</si>
  <si>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</si>
  <si>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</si>
  <si>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</si>
  <si>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</si>
  <si>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</si>
  <si>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</si>
  <si>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</si>
  <si>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</si>
  <si>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</si>
  <si>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</si>
  <si>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</si>
  <si>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</si>
  <si>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</si>
  <si>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</si>
  <si>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</si>
  <si>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</si>
  <si>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</si>
  <si>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</si>
  <si>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</si>
  <si>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</si>
  <si>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</si>
  <si>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</si>
  <si>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</si>
  <si>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</si>
  <si>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</si>
  <si>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</si>
  <si>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</si>
  <si>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</si>
  <si>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</si>
  <si>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</si>
  <si>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</si>
  <si>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</si>
  <si>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</si>
  <si>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</si>
  <si>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</si>
  <si>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</si>
  <si>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</si>
  <si>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</si>
  <si>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</si>
  <si>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</si>
  <si>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</si>
  <si>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</si>
  <si>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</si>
  <si>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</si>
  <si>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</si>
  <si>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</si>
  <si>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</si>
  <si>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</si>
  <si>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</si>
  <si>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</si>
  <si>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</si>
  <si>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</si>
  <si>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</si>
  <si>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</si>
  <si>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</si>
  <si>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</si>
  <si>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</si>
  <si>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</si>
  <si>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</si>
  <si>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</si>
  <si>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</si>
  <si>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</si>
  <si>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</si>
  <si>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</si>
  <si>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</si>
  <si>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</si>
  <si>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</si>
  <si>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</si>
  <si>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</si>
  <si>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</si>
  <si>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</si>
  <si>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</si>
  <si>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</si>
  <si>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</si>
  <si>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</si>
  <si>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</si>
  <si>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</si>
  <si>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</si>
  <si>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</si>
  <si>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</si>
  <si>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</si>
  <si>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</si>
  <si>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</si>
  <si>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</si>
  <si>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</si>
  <si>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</si>
  <si>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</si>
  <si>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</si>
  <si>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</si>
  <si>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</si>
  <si>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</si>
  <si>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</si>
  <si>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</si>
  <si>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</si>
  <si>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</si>
  <si>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</si>
  <si>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</si>
  <si>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</si>
  <si>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</si>
  <si>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</si>
  <si>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</si>
  <si>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</si>
  <si>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</si>
  <si>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</si>
  <si>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</si>
  <si>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</si>
  <si>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</si>
  <si>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</si>
  <si>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</si>
  <si>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</si>
  <si>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</si>
  <si>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</si>
  <si>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</si>
  <si>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</si>
  <si>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</si>
  <si>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</si>
  <si>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</si>
  <si>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</si>
  <si>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</si>
  <si>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</si>
  <si>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</si>
  <si>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</si>
  <si>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</si>
  <si>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</si>
  <si>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</si>
  <si>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</si>
  <si>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</si>
  <si>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</si>
  <si>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</si>
  <si>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</si>
  <si>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</si>
  <si>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</si>
  <si>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</si>
  <si>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</si>
  <si>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</si>
  <si>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</si>
  <si>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</si>
  <si>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</si>
  <si>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</si>
  <si>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</si>
  <si>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</si>
  <si>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</si>
  <si>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</si>
  <si>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</si>
  <si>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</si>
  <si>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</si>
  <si>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</si>
  <si>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</si>
  <si>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</si>
  <si>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</si>
  <si>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</si>
  <si>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</si>
  <si>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</si>
  <si>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</si>
  <si>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</si>
  <si>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</si>
  <si>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</si>
  <si>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</si>
  <si>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</si>
  <si>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</si>
  <si>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</si>
  <si>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</si>
  <si>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</si>
  <si>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</si>
  <si>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</si>
  <si>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</si>
  <si>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</si>
  <si>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</si>
  <si>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</si>
  <si>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</si>
  <si>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</si>
  <si>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</si>
  <si>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</si>
  <si>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</si>
  <si>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</si>
  <si>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</si>
  <si>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</si>
  <si>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</si>
  <si>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</si>
  <si>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</si>
  <si>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</si>
  <si>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</si>
  <si>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</si>
  <si>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</si>
  <si>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</si>
  <si>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</si>
  <si>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</si>
  <si>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</si>
  <si>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</si>
  <si>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</si>
  <si>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</si>
  <si>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</si>
  <si>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</si>
  <si>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</si>
  <si>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</si>
  <si>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</si>
  <si>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</si>
  <si>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</si>
  <si>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</si>
  <si>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</si>
  <si>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</si>
  <si>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</si>
  <si>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</si>
  <si>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</si>
  <si>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</si>
  <si>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</si>
  <si>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</si>
  <si>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</si>
  <si>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</si>
  <si>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</si>
  <si>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</si>
  <si>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</si>
  <si>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</si>
  <si>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</si>
  <si>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</si>
  <si>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</si>
  <si>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</si>
  <si>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</si>
  <si>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</si>
  <si>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</si>
  <si>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</si>
  <si>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</si>
  <si>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</si>
  <si>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</si>
  <si>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</si>
  <si>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</si>
  <si>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</si>
  <si>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</si>
  <si>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</si>
  <si>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</si>
  <si>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</si>
  <si>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</si>
  <si>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</si>
  <si>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</si>
  <si>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</si>
  <si>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</si>
  <si>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</si>
  <si>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</si>
  <si>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</si>
  <si>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</si>
  <si>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</si>
  <si>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</si>
  <si>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</si>
  <si>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</si>
  <si>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</si>
  <si>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</si>
  <si>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</si>
  <si>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</si>
  <si>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</si>
  <si>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</si>
  <si>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</si>
  <si>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</si>
  <si>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</si>
  <si>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</si>
  <si>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</si>
  <si>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</si>
  <si>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</si>
  <si>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</si>
  <si>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</si>
  <si>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</si>
  <si>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</si>
  <si>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</si>
  <si>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</si>
  <si>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</si>
  <si>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</si>
  <si>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</si>
  <si>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</si>
  <si>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</si>
  <si>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</si>
  <si>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</si>
  <si>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</si>
  <si>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</si>
  <si>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</si>
  <si>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</si>
  <si>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</si>
  <si>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</si>
  <si>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</si>
  <si>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</si>
  <si>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</si>
  <si>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</si>
  <si>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</si>
  <si>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</si>
  <si>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</si>
  <si>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</si>
  <si>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</si>
  <si>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</si>
  <si>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</si>
  <si>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</si>
  <si>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</si>
  <si>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</si>
  <si>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</si>
  <si>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</si>
  <si>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</si>
  <si>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</si>
  <si>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</si>
  <si>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</si>
  <si>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</si>
  <si>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</si>
  <si>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</si>
  <si>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</si>
  <si>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</si>
  <si>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</si>
  <si>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</si>
  <si>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</si>
  <si>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</si>
  <si>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</si>
  <si>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</si>
  <si>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</si>
  <si>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</si>
  <si>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</si>
  <si>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</si>
  <si>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</si>
  <si>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</si>
  <si>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</si>
  <si>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</si>
  <si>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</si>
  <si>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</si>
  <si>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</si>
  <si>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</si>
  <si>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</si>
  <si>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</si>
  <si>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</si>
  <si>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</si>
  <si>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</si>
  <si>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</si>
  <si>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</si>
  <si>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</si>
  <si>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</si>
  <si>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</si>
  <si>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</si>
  <si>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</si>
  <si>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</si>
  <si>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</si>
  <si>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</si>
  <si>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</si>
  <si>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</si>
  <si>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</si>
  <si>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</si>
  <si>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</si>
  <si>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</si>
  <si>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</si>
  <si>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</si>
  <si>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</si>
  <si>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</si>
  <si>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</si>
  <si>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</si>
  <si>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</si>
  <si>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</si>
  <si>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</si>
  <si>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</si>
  <si>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</si>
  <si>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</si>
  <si>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</si>
  <si>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</si>
  <si>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</si>
  <si>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</si>
  <si>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</si>
  <si>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</si>
  <si>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</si>
  <si>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</si>
  <si>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</si>
  <si>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</si>
  <si>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</si>
  <si>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</si>
  <si>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</si>
  <si>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</si>
  <si>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</si>
  <si>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</si>
  <si>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</si>
  <si>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</si>
  <si>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</si>
  <si>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</si>
  <si>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</si>
  <si>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</si>
  <si>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</si>
  <si>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</si>
  <si>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</si>
  <si>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</si>
  <si>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</si>
  <si>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</si>
  <si>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</si>
  <si>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</si>
  <si>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</si>
  <si>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</si>
  <si>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</si>
  <si>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</si>
  <si>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</si>
  <si>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</si>
  <si>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</si>
  <si>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</si>
  <si>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</si>
  <si>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</si>
  <si>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</si>
  <si>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</si>
  <si>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</si>
  <si>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</si>
  <si>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</si>
  <si>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</si>
  <si>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</si>
  <si>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</si>
  <si>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</si>
  <si>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</si>
  <si>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</si>
  <si>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</si>
  <si>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</si>
  <si>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</si>
  <si>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</si>
  <si>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</si>
  <si>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</si>
  <si>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</si>
  <si>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</si>
  <si>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</si>
  <si>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</si>
  <si>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</si>
  <si>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</si>
  <si>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</si>
  <si>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</si>
  <si>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</si>
  <si>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</si>
  <si>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</si>
  <si>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</si>
  <si>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</si>
  <si>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</si>
  <si>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</si>
  <si>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</si>
  <si>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</si>
  <si>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</si>
  <si>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</si>
  <si>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</si>
  <si>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</si>
  <si>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</si>
  <si>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</si>
  <si>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</si>
  <si>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</si>
  <si>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</si>
  <si>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</si>
  <si>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</si>
  <si>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</si>
  <si>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</si>
  <si>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</si>
  <si>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</si>
  <si>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</si>
  <si>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</si>
  <si>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</si>
  <si>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</si>
  <si>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</si>
  <si>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</si>
  <si>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</si>
  <si>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</si>
  <si>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</si>
  <si>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</si>
  <si>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</si>
  <si>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</si>
  <si>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</si>
  <si>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</si>
  <si>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</si>
  <si>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</si>
  <si>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</si>
  <si>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</si>
  <si>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</si>
  <si>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</si>
  <si>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</si>
  <si>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</si>
  <si>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</si>
  <si>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</si>
  <si>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</si>
  <si>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</si>
  <si>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</si>
  <si>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</si>
  <si>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</si>
  <si>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</si>
  <si>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</si>
  <si>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</si>
  <si>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</si>
  <si>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</si>
  <si>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</si>
  <si>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</si>
  <si>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</si>
  <si>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</si>
  <si>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</si>
  <si>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</si>
  <si>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</si>
  <si>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</si>
  <si>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</si>
  <si>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</si>
  <si>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</si>
  <si>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</si>
  <si>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</si>
  <si>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</si>
  <si>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</si>
  <si>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</si>
  <si>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</si>
  <si>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</si>
  <si>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</si>
  <si>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</si>
  <si>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</si>
  <si>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</si>
  <si>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</si>
  <si>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</si>
  <si>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</si>
  <si>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</si>
  <si>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</si>
  <si>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</si>
  <si>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</si>
  <si>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</si>
  <si>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</si>
  <si>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</si>
  <si>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</si>
  <si>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</si>
  <si>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</si>
  <si>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</si>
  <si>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</si>
  <si>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</si>
  <si>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</si>
  <si>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</si>
  <si>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</si>
  <si>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</si>
  <si>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</si>
  <si>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</si>
  <si>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</si>
  <si>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</si>
  <si>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</si>
  <si>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</si>
  <si>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</si>
  <si>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</si>
  <si>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</si>
  <si>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</si>
  <si>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</si>
  <si>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</si>
  <si>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</si>
  <si>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</si>
  <si>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</si>
  <si>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</si>
  <si>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</si>
  <si>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</si>
  <si>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</si>
  <si>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</si>
  <si>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</si>
  <si>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</si>
  <si>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</si>
  <si>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</si>
  <si>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</si>
  <si>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</si>
  <si>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</si>
  <si>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</si>
  <si>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</si>
  <si>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</si>
  <si>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</si>
  <si>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</si>
  <si>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</si>
  <si>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</si>
  <si>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</si>
  <si>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</si>
  <si>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</si>
  <si>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</si>
  <si>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</si>
  <si>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</si>
  <si>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</si>
  <si>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</si>
  <si>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</si>
  <si>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</si>
  <si>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</si>
  <si>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</si>
  <si>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</si>
  <si>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</si>
  <si>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</si>
  <si>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</si>
  <si>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</si>
  <si>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</si>
  <si>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</si>
  <si>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</si>
  <si>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</si>
  <si>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</si>
  <si>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</si>
  <si>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</si>
  <si>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</si>
  <si>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</si>
  <si>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</si>
  <si>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</si>
  <si>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</si>
  <si>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</si>
  <si>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</si>
  <si>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</si>
  <si>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</si>
  <si>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</si>
  <si>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</si>
  <si>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</si>
  <si>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</si>
  <si>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</si>
  <si>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</si>
  <si>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</si>
  <si>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</si>
  <si>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</si>
  <si>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</si>
  <si>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</si>
  <si>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</si>
  <si>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</si>
  <si>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</si>
  <si>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</si>
  <si>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</si>
  <si>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</si>
  <si>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</si>
  <si>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</si>
  <si>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</si>
  <si>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</si>
  <si>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</si>
  <si>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</si>
  <si>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</si>
  <si>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</si>
  <si>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</si>
  <si>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</si>
  <si>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</si>
  <si>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</si>
  <si>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</si>
  <si>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</si>
  <si>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</si>
  <si>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</si>
  <si>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</si>
  <si>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</si>
  <si>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</si>
  <si>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</si>
  <si>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</si>
  <si>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</si>
  <si>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</si>
  <si>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</si>
  <si>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</si>
  <si>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</si>
  <si>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</si>
  <si>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</si>
  <si>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</si>
  <si>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</si>
  <si>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</si>
  <si>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</si>
  <si>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</si>
  <si>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</si>
  <si>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</si>
  <si>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</si>
  <si>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</si>
  <si>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</si>
  <si>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</si>
  <si>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</si>
  <si>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</si>
  <si>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</si>
  <si>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</si>
  <si>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</si>
  <si>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</si>
  <si>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</si>
  <si>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</si>
  <si>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</si>
  <si>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</si>
  <si>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</si>
  <si>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</si>
  <si>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</si>
  <si>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</si>
  <si>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</si>
  <si>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</si>
  <si>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</si>
  <si>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</si>
  <si>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</si>
  <si>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</si>
  <si>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</si>
  <si>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</si>
  <si>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</si>
  <si>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</si>
  <si>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</si>
  <si>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</si>
  <si>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</si>
  <si>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</si>
  <si>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</si>
  <si>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</si>
  <si>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</si>
  <si>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</si>
  <si>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</si>
  <si>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</si>
  <si>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</si>
  <si>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</si>
  <si>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</si>
  <si>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</si>
  <si>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</si>
  <si>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</si>
  <si>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</si>
  <si>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</si>
  <si>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</si>
  <si>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</si>
  <si>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</si>
  <si>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</si>
  <si>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</si>
  <si>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</si>
  <si>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</si>
  <si>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</si>
  <si>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</si>
  <si>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</si>
  <si>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</si>
  <si>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</si>
  <si>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</si>
  <si>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</si>
  <si>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</si>
  <si>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</si>
  <si>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</si>
  <si>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</si>
  <si>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</si>
  <si>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</si>
  <si>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</si>
  <si>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</si>
  <si>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</si>
  <si>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</si>
  <si>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</si>
  <si>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</si>
  <si>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</si>
  <si>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</si>
  <si>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</si>
  <si>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</si>
  <si>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</si>
  <si>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</si>
  <si>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</si>
  <si>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</si>
  <si>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</si>
  <si>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</si>
  <si>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</si>
  <si>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</si>
  <si>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</si>
  <si>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</si>
  <si>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</si>
  <si>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</si>
  <si>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</si>
  <si>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</si>
  <si>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</si>
  <si>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</si>
  <si>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</si>
  <si>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</si>
  <si>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</si>
  <si>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</si>
  <si>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</si>
  <si>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</si>
  <si>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</si>
  <si>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</si>
  <si>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</si>
  <si>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</si>
  <si>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</si>
  <si>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</si>
  <si>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</si>
  <si>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</si>
  <si>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</si>
  <si>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</si>
  <si>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</si>
  <si>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</si>
  <si>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</si>
  <si>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</si>
  <si>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</si>
  <si>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</si>
  <si>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</si>
  <si>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</si>
  <si>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</si>
  <si>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</si>
  <si>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</si>
  <si>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</si>
  <si>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</si>
  <si>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</si>
  <si>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</si>
  <si>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</si>
  <si>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</si>
  <si>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</si>
  <si>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</si>
  <si>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</si>
  <si>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</si>
  <si>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</si>
  <si>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</si>
  <si>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</si>
  <si>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</si>
  <si>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</si>
  <si>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</si>
  <si>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</si>
  <si>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</si>
  <si>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</si>
  <si>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</si>
  <si>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</si>
  <si>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</si>
  <si>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</si>
  <si>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</si>
  <si>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</si>
  <si>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</si>
  <si>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</si>
  <si>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</si>
  <si>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</si>
  <si>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</si>
  <si>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</si>
  <si>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</si>
  <si>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</si>
  <si>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</si>
  <si>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</si>
  <si>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</si>
  <si>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</si>
  <si>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</si>
  <si>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</si>
  <si>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</si>
  <si>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</si>
  <si>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</si>
  <si>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</si>
  <si>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</si>
  <si>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</si>
  <si>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</si>
  <si>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</si>
  <si>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</si>
  <si>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</si>
  <si>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</si>
  <si>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</si>
  <si>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</si>
  <si>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</si>
  <si>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</si>
  <si>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</si>
  <si>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</si>
  <si>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</si>
  <si>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</si>
  <si>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</si>
  <si>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</si>
  <si>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</si>
  <si>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</si>
  <si>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</si>
  <si>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</si>
  <si>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</si>
  <si>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</si>
  <si>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</si>
  <si>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</si>
  <si>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</si>
  <si>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</si>
  <si>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</si>
  <si>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</si>
  <si>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</si>
  <si>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</si>
  <si>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</si>
  <si>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</si>
  <si>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</si>
  <si>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</si>
  <si>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</si>
  <si>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</si>
  <si>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</si>
  <si>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</si>
  <si>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</si>
  <si>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</si>
  <si>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</si>
  <si>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</si>
  <si>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</si>
  <si>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</si>
  <si>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</si>
  <si>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</si>
  <si>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</si>
  <si>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</si>
  <si>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</si>
  <si>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</si>
  <si>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</si>
  <si>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</si>
  <si>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</si>
  <si>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</si>
  <si>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</si>
  <si>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</si>
  <si>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</si>
  <si>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</si>
  <si>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</si>
  <si>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</si>
  <si>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</si>
  <si>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</si>
  <si>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</si>
  <si>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</si>
  <si>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</si>
  <si>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</si>
  <si>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</si>
  <si>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</si>
  <si>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</si>
  <si>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</si>
  <si>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</si>
  <si>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</si>
  <si>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</si>
  <si>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</si>
  <si>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</si>
  <si>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</si>
  <si>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</si>
  <si>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</si>
  <si>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</si>
  <si>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</si>
  <si>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</si>
  <si>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</si>
  <si>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</si>
  <si>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</si>
  <si>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</si>
  <si>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</si>
  <si>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</si>
  <si>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</si>
  <si>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</si>
  <si>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</si>
  <si>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</si>
  <si>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</si>
  <si>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</si>
  <si>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</si>
  <si>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</si>
  <si>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</si>
  <si>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</si>
  <si>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</si>
  <si>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</si>
  <si>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</si>
  <si>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</si>
  <si>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</si>
  <si>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</si>
  <si>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</si>
  <si>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</si>
  <si>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</si>
  <si>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</si>
  <si>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</si>
  <si>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</si>
  <si>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</si>
  <si>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</si>
  <si>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</si>
  <si>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</si>
  <si>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</si>
  <si>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</si>
  <si>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</si>
  <si>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</si>
  <si>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</si>
  <si>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</si>
  <si>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</si>
  <si>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</si>
  <si>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</si>
  <si>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</si>
  <si>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</si>
  <si>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</si>
  <si>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</si>
  <si>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</si>
  <si>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</si>
  <si>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</si>
  <si>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</si>
  <si>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</si>
  <si>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</si>
  <si>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</si>
  <si>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</si>
  <si>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</si>
  <si>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</si>
  <si>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</si>
  <si>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</si>
  <si>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</si>
  <si>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</si>
  <si>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</si>
  <si>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</si>
  <si>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</si>
  <si>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</si>
  <si>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</si>
  <si>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</si>
  <si>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</si>
  <si>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</si>
  <si>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</si>
  <si>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</si>
  <si>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</si>
  <si>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</si>
  <si>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</si>
  <si>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</si>
  <si>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</si>
  <si>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</si>
  <si>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</si>
  <si>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</si>
  <si>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</si>
  <si>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</si>
  <si>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</si>
  <si>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</si>
  <si>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</si>
  <si>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</si>
  <si>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</si>
  <si>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</si>
  <si>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</si>
  <si>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</si>
  <si>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</si>
  <si>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</si>
  <si>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</si>
  <si>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</si>
  <si>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</si>
  <si>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</si>
  <si>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</si>
  <si>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</si>
  <si>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</si>
  <si>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</si>
  <si>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</si>
  <si>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</si>
  <si>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</si>
  <si>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</si>
  <si>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</si>
  <si>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</si>
  <si>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</si>
  <si>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</si>
  <si>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</si>
  <si>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</si>
  <si>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</si>
  <si>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</si>
  <si>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</si>
  <si>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</si>
  <si>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</si>
  <si>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</si>
  <si>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</si>
  <si>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</si>
  <si>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</si>
  <si>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</si>
  <si>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</si>
  <si>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</si>
  <si>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</si>
  <si>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</si>
  <si>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</si>
  <si>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</si>
  <si>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</si>
  <si>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</si>
  <si>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</si>
  <si>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</si>
  <si>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</si>
  <si>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</si>
  <si>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</si>
  <si>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</si>
  <si>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</si>
  <si>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</si>
  <si>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</si>
  <si>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</si>
  <si>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</si>
  <si>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</si>
  <si>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</si>
  <si>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</si>
  <si>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</si>
  <si>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</si>
  <si>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</si>
  <si>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</si>
  <si>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</si>
  <si>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</si>
  <si>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</si>
  <si>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</si>
  <si>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</si>
  <si>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</si>
  <si>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</si>
  <si>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</si>
  <si>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</si>
  <si>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</si>
  <si>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</si>
  <si>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</si>
  <si>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</si>
  <si>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</si>
  <si>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</si>
  <si>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</si>
  <si>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</si>
  <si>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</si>
  <si>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</si>
  <si>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</si>
  <si>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</si>
  <si>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</si>
  <si>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</si>
  <si>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</si>
  <si>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</si>
  <si>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</si>
  <si>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</si>
  <si>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</si>
  <si>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</si>
  <si>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</si>
  <si>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</si>
  <si>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</si>
  <si>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</si>
  <si>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</si>
  <si>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</si>
  <si>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</si>
  <si>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</si>
  <si>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</si>
  <si>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</si>
  <si>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</si>
  <si>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</si>
  <si>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</si>
  <si>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</si>
  <si>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</si>
  <si>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</si>
  <si>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</si>
  <si>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</si>
  <si>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</si>
  <si>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</si>
  <si>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</si>
  <si>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</si>
  <si>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</si>
  <si>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</si>
  <si>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</si>
  <si>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</si>
  <si>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</si>
  <si>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</si>
  <si>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</si>
  <si>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</si>
  <si>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</si>
  <si>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</si>
  <si>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</si>
  <si>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</si>
  <si>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</si>
  <si>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</si>
  <si>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</si>
  <si>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</si>
  <si>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</si>
  <si>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</si>
  <si>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</si>
  <si>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</si>
  <si>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</si>
  <si>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</si>
  <si>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</si>
  <si>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</si>
  <si>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</si>
  <si>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</si>
  <si>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</si>
  <si>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</si>
  <si>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</si>
  <si>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</si>
  <si>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</si>
  <si>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</si>
  <si>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</si>
  <si>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</si>
  <si>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</si>
  <si>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</si>
  <si>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</si>
  <si>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</si>
  <si>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</si>
  <si>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</si>
  <si>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</si>
  <si>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</si>
  <si>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</si>
  <si>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</si>
  <si>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</si>
  <si>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</si>
  <si>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</si>
  <si>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</si>
  <si>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</si>
  <si>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</si>
  <si>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</si>
  <si>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</si>
  <si>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</si>
  <si>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</si>
  <si>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</si>
  <si>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</si>
  <si>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</si>
  <si>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</si>
  <si>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</si>
  <si>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</si>
  <si>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</si>
  <si>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</si>
  <si>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</si>
  <si>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</si>
  <si>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</si>
  <si>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</si>
  <si>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</si>
  <si>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</si>
  <si>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</si>
  <si>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</si>
  <si>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</si>
  <si>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</si>
  <si>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</si>
  <si>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</si>
  <si>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</si>
  <si>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</si>
  <si>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</si>
  <si>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</si>
  <si>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</si>
  <si>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</si>
  <si>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</si>
  <si>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</si>
  <si>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</si>
  <si>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</si>
  <si>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</si>
  <si>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</si>
  <si>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</si>
  <si>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</si>
  <si>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</si>
  <si>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</si>
  <si>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</si>
  <si>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</si>
  <si>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</si>
  <si>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</si>
  <si>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</si>
  <si>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</si>
  <si>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</si>
  <si>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</si>
  <si>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</si>
  <si>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</si>
  <si>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</si>
  <si>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</si>
  <si>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</si>
  <si>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</si>
  <si>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</si>
  <si>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</si>
  <si>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</si>
  <si>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</si>
  <si>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</si>
  <si>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</si>
  <si>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</si>
  <si>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</si>
  <si>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</si>
  <si>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</si>
  <si>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</si>
  <si>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</si>
  <si>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</si>
  <si>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</si>
  <si>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</si>
  <si>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</si>
  <si>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</si>
  <si>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</si>
  <si>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</si>
  <si>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</si>
  <si>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</si>
  <si>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</si>
  <si>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</si>
  <si>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</si>
  <si>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</si>
  <si>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</si>
  <si>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</si>
  <si>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</si>
  <si>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</si>
  <si>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</si>
  <si>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</si>
  <si>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</si>
  <si>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</si>
  <si>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</si>
  <si>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</si>
  <si>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</si>
  <si>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</si>
  <si>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</si>
  <si>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</si>
  <si>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</si>
  <si>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</si>
  <si>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</si>
  <si>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</si>
  <si>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</si>
  <si>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</si>
  <si>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</si>
  <si>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</si>
  <si>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</si>
  <si>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</si>
  <si>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</si>
  <si>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</si>
  <si>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</si>
  <si>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</si>
  <si>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</si>
  <si>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</si>
  <si>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</si>
  <si>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</si>
  <si>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</si>
  <si>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</si>
  <si>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</si>
  <si>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</si>
  <si>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</si>
  <si>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</si>
  <si>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</si>
  <si>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</si>
  <si>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</si>
  <si>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</si>
  <si>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</si>
  <si>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</si>
  <si>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</si>
  <si>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</si>
  <si>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</si>
  <si>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</si>
  <si>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</si>
  <si>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</si>
  <si>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</si>
  <si>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</si>
  <si>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</si>
  <si>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</si>
  <si>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</si>
  <si>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</si>
  <si>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</si>
  <si>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</si>
  <si>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</si>
  <si>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</si>
  <si>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</si>
  <si>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</si>
  <si>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</si>
  <si>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</si>
  <si>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</si>
  <si>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</si>
  <si>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</si>
  <si>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</si>
  <si>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</si>
  <si>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</si>
  <si>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</si>
  <si>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</si>
  <si>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</si>
  <si>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</si>
  <si>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</si>
  <si>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</si>
  <si>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</si>
  <si>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</si>
  <si>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</si>
  <si>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</si>
  <si>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</si>
  <si>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</si>
  <si>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</si>
  <si>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</si>
  <si>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</si>
  <si>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</si>
  <si>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</si>
  <si>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</si>
  <si>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</si>
  <si>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</si>
  <si>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</si>
  <si>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</si>
  <si>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</si>
  <si>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</si>
  <si>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</si>
  <si>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</si>
  <si>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</si>
  <si>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</si>
  <si>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</si>
  <si>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</si>
  <si>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</si>
  <si>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</si>
  <si>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</si>
  <si>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</si>
  <si>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</si>
  <si>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</si>
  <si>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</si>
  <si>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</si>
  <si>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</si>
  <si>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</si>
  <si>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</si>
  <si>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</si>
  <si>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</si>
  <si>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</si>
  <si>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</si>
  <si>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</si>
  <si>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</si>
  <si>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</si>
  <si>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</si>
  <si>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</si>
  <si>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</si>
  <si>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</si>
  <si>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</si>
  <si>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</si>
  <si>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</si>
  <si>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</si>
  <si>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</si>
  <si>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</si>
  <si>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</si>
  <si>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</si>
  <si>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</si>
  <si>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</si>
  <si>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</si>
  <si>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</si>
  <si>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</si>
  <si>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</si>
  <si>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</si>
  <si>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</si>
  <si>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</si>
  <si>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</si>
  <si>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</si>
  <si>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</si>
  <si>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</si>
  <si>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</si>
  <si>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</si>
  <si>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</si>
  <si>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</si>
  <si>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</si>
  <si>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</si>
  <si>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</si>
  <si>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</si>
  <si>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</si>
  <si>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</si>
  <si>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</si>
  <si>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</si>
  <si>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</si>
  <si>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</si>
  <si>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</si>
  <si>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</si>
  <si>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</si>
  <si>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</si>
  <si>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</si>
  <si>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</si>
  <si>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</si>
  <si>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</si>
  <si>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</si>
  <si>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</si>
  <si>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</si>
  <si>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</si>
  <si>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</si>
  <si>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</si>
  <si>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</si>
  <si>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</si>
  <si>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</si>
  <si>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</si>
  <si>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</si>
  <si>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</si>
  <si>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</si>
  <si>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</si>
  <si>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</si>
  <si>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</si>
  <si>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</si>
  <si>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</si>
  <si>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</si>
  <si>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</si>
  <si>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</si>
  <si>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</si>
  <si>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</si>
  <si>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</si>
  <si>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</si>
  <si>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</si>
  <si>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</si>
  <si>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</si>
  <si>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</si>
  <si>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</si>
  <si>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</si>
  <si>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</si>
  <si>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</si>
  <si>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</si>
  <si>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</si>
  <si>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</si>
  <si>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</si>
  <si>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</si>
  <si>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</si>
  <si>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</si>
  <si>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</si>
  <si>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</si>
  <si>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</si>
  <si>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</si>
  <si>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</si>
  <si>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</si>
  <si>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</si>
  <si>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</si>
  <si>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</si>
  <si>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</si>
  <si>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</si>
  <si>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</si>
  <si>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</si>
  <si>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</si>
  <si>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</si>
  <si>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</si>
  <si>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</si>
  <si>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</si>
  <si>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</si>
  <si>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</si>
  <si>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</si>
  <si>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</si>
  <si>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</si>
  <si>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</si>
  <si>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</si>
  <si>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</si>
  <si>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</si>
  <si>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</si>
  <si>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</si>
  <si>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</si>
  <si>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</si>
  <si>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</si>
  <si>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</si>
  <si>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</si>
  <si>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</si>
  <si>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</si>
  <si>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</si>
  <si>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</si>
  <si>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</si>
  <si>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</si>
  <si>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</si>
  <si>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</si>
  <si>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</si>
  <si>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</si>
  <si>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</si>
  <si>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</si>
  <si>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</si>
  <si>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</si>
  <si>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</si>
  <si>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</si>
  <si>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</si>
  <si>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</si>
  <si>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</si>
  <si>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</si>
  <si>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</si>
  <si>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</si>
  <si>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</si>
  <si>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</si>
  <si>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</si>
  <si>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</si>
  <si>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</si>
  <si>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</si>
  <si>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</si>
  <si>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</si>
  <si>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</si>
  <si>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</si>
  <si>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</si>
  <si>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</si>
  <si>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</si>
  <si>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</si>
  <si>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</si>
  <si>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</si>
  <si>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</si>
  <si>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</si>
  <si>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</si>
  <si>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</si>
  <si>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</si>
  <si>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</si>
  <si>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</si>
  <si>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</si>
  <si>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</si>
  <si>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</si>
  <si>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</si>
  <si>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</si>
  <si>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</si>
  <si>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</si>
  <si>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</si>
  <si>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</si>
  <si>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</si>
  <si>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</si>
  <si>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</si>
  <si>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</si>
  <si>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</si>
  <si>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</si>
  <si>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</si>
  <si>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</si>
  <si>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</si>
  <si>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</si>
  <si>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</si>
  <si>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</si>
  <si>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</si>
  <si>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</si>
  <si>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</si>
  <si>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</si>
  <si>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</si>
  <si>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</si>
  <si>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</si>
  <si>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</si>
  <si>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</si>
  <si>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</si>
  <si>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</si>
  <si>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</si>
  <si>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</si>
  <si>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</si>
  <si>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</si>
  <si>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</si>
  <si>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</si>
  <si>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</si>
  <si>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</si>
  <si>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</si>
  <si>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</si>
  <si>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</si>
  <si>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</si>
  <si>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</si>
  <si>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</si>
  <si>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</si>
  <si>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</si>
  <si>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</si>
  <si>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</si>
  <si>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</si>
  <si>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</si>
  <si>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</si>
  <si>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</si>
  <si>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</si>
  <si>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</si>
  <si>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</si>
  <si>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</si>
  <si>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</si>
  <si>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</si>
  <si>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</si>
  <si>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</si>
  <si>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</si>
  <si>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</si>
  <si>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</si>
  <si>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</si>
  <si>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</si>
  <si>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</si>
  <si>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</si>
  <si>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</si>
  <si>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</si>
  <si>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</si>
  <si>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</si>
  <si>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</si>
  <si>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</si>
  <si>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</si>
  <si>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</si>
  <si>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</si>
  <si>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</si>
  <si>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</si>
  <si>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</si>
  <si>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</si>
  <si>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</si>
  <si>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</si>
  <si>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</si>
  <si>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</si>
  <si>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</si>
  <si>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</si>
  <si>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</si>
  <si>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</si>
  <si>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</si>
  <si>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</si>
  <si>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</si>
  <si>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</si>
  <si>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</si>
  <si>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</si>
  <si>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</si>
  <si>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</si>
  <si>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</si>
  <si>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</si>
  <si>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</si>
  <si>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</si>
  <si>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</si>
  <si>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</si>
  <si>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</si>
  <si>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</si>
  <si>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</si>
  <si>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</si>
  <si>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</si>
  <si>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</si>
  <si>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</si>
  <si>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</si>
  <si>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</si>
  <si>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</si>
  <si>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</si>
  <si>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</si>
  <si>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</si>
  <si>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</si>
  <si>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</si>
  <si>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</si>
  <si>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</si>
  <si>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</si>
  <si>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</si>
  <si>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</si>
  <si>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</si>
  <si>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</si>
  <si>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</si>
  <si>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</si>
  <si>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</si>
  <si>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</si>
  <si>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</si>
  <si>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</si>
  <si>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</si>
  <si>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</si>
  <si>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</si>
  <si>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</si>
  <si>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</si>
  <si>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</si>
  <si>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</si>
  <si>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</si>
  <si>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</si>
  <si>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</si>
  <si>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</si>
  <si>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</si>
  <si>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</si>
  <si>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</si>
  <si>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</si>
  <si>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</si>
  <si>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</si>
  <si>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</si>
  <si>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</si>
  <si>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</si>
  <si>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</si>
  <si>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</si>
  <si>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</si>
  <si>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</si>
  <si>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</si>
  <si>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</si>
  <si>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</si>
  <si>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</si>
  <si>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</si>
  <si>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</si>
  <si>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</si>
  <si>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</si>
  <si>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</si>
  <si>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</si>
  <si>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</si>
  <si>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</si>
  <si>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</si>
  <si>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</si>
  <si>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</si>
  <si>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</si>
  <si>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</si>
  <si>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</si>
  <si>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</si>
  <si>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</si>
  <si>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</si>
  <si>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</si>
  <si>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</si>
  <si>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</si>
  <si>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</si>
  <si>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</si>
  <si>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</si>
  <si>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</si>
  <si>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</si>
  <si>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</si>
  <si>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</si>
  <si>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</si>
  <si>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</si>
  <si>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</si>
  <si>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</si>
  <si>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</si>
  <si>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</si>
  <si>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</si>
  <si>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</si>
  <si>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</si>
  <si>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</si>
  <si>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</si>
  <si>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</si>
  <si>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</si>
  <si>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</si>
  <si>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</si>
  <si>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</si>
  <si>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</si>
  <si>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</si>
  <si>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</si>
  <si>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</si>
  <si>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</si>
  <si>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</si>
  <si>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</si>
  <si>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</si>
  <si>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</si>
  <si>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</si>
  <si>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</si>
  <si>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</si>
  <si>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</si>
  <si>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</si>
  <si>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</si>
  <si>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</si>
  <si>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</si>
  <si>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</si>
  <si>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</si>
  <si>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</si>
  <si>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</si>
  <si>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</si>
  <si>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</si>
  <si>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</si>
  <si>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</si>
  <si>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</si>
  <si>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</si>
  <si>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</si>
  <si>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</si>
  <si>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</si>
  <si>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</si>
  <si>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</si>
  <si>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</si>
  <si>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</si>
  <si>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</si>
  <si>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</si>
  <si>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</si>
  <si>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</si>
  <si>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</si>
  <si>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</si>
  <si>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</si>
  <si>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</si>
  <si>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</si>
  <si>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</si>
  <si>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</si>
  <si>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</si>
  <si>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</si>
  <si>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</si>
  <si>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</si>
  <si>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</si>
  <si>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</si>
  <si>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</si>
  <si>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</si>
  <si>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</si>
  <si>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</si>
  <si>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</si>
  <si>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</si>
  <si>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</si>
  <si>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</si>
  <si>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</si>
  <si>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</si>
  <si>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</si>
  <si>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</si>
  <si>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</si>
  <si>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</si>
  <si>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</si>
  <si>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</si>
  <si>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</si>
  <si>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</si>
  <si>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</si>
  <si>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</si>
  <si>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</si>
  <si>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</si>
  <si>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</si>
  <si>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</si>
  <si>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</si>
  <si>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</si>
  <si>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</si>
  <si>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</si>
  <si>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</si>
  <si>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</si>
  <si>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</si>
  <si>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</si>
  <si>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</si>
  <si>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</si>
  <si>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</si>
  <si>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</si>
  <si>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</si>
  <si>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</si>
  <si>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</si>
  <si>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</si>
  <si>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</si>
  <si>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</si>
  <si>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</si>
  <si>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</si>
  <si>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</si>
  <si>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</si>
  <si>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</si>
  <si>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</si>
  <si>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</si>
  <si>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</si>
  <si>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</si>
  <si>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</si>
  <si>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</si>
  <si>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</si>
  <si>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</si>
  <si>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</si>
  <si>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</si>
  <si>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</si>
  <si>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</si>
  <si>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</si>
  <si>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</si>
  <si>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</si>
  <si>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</si>
  <si>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</si>
  <si>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</si>
  <si>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</si>
  <si>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</si>
  <si>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</si>
  <si>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</si>
  <si>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</si>
  <si>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</si>
  <si>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</si>
  <si>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</si>
  <si>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</si>
  <si>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</si>
  <si>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</si>
  <si>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</si>
  <si>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</si>
  <si>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</si>
  <si>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</si>
  <si>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</si>
  <si>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</si>
  <si>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</si>
  <si>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</si>
  <si>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</si>
  <si>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</si>
  <si>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</si>
  <si>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</si>
  <si>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</si>
  <si>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</si>
  <si>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</si>
  <si>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</si>
  <si>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</si>
  <si>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</si>
  <si>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</si>
  <si>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</si>
  <si>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</si>
  <si>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</si>
  <si>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</si>
  <si>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</si>
  <si>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</si>
  <si>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</si>
  <si>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</si>
  <si>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</si>
  <si>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</si>
  <si>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</si>
  <si>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</si>
  <si>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</si>
  <si>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</si>
  <si>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</si>
  <si>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</si>
  <si>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</si>
  <si>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</si>
  <si>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</si>
  <si>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</si>
  <si>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</si>
  <si>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</si>
  <si>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</si>
  <si>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</si>
  <si>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</si>
  <si>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</si>
  <si>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</si>
  <si>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</si>
  <si>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</si>
  <si>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</si>
  <si>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</si>
  <si>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</si>
  <si>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</si>
  <si>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</si>
  <si>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</si>
  <si>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</si>
  <si>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</si>
  <si>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</si>
  <si>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</si>
  <si>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</si>
  <si>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</si>
  <si>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</si>
  <si>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</si>
  <si>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</si>
  <si>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</si>
  <si>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</si>
  <si>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</si>
  <si>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</si>
  <si>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</si>
  <si>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</si>
  <si>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</si>
  <si>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</si>
  <si>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</si>
  <si>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</si>
  <si>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</si>
  <si>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</si>
  <si>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</si>
  <si>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</si>
  <si>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</si>
  <si>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</si>
  <si>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</si>
  <si>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</si>
  <si>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</si>
  <si>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</si>
  <si>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</si>
  <si>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</si>
  <si>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</si>
  <si>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</si>
  <si>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</si>
  <si>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</si>
  <si>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</si>
  <si>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</si>
  <si>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</si>
  <si>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</si>
  <si>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</si>
  <si>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</si>
  <si>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</si>
  <si>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</si>
  <si>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</si>
  <si>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</si>
  <si>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</si>
  <si>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</si>
  <si>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</si>
  <si>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</si>
  <si>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</si>
  <si>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</si>
  <si>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</si>
  <si>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</si>
  <si>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</si>
  <si>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</si>
  <si>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</si>
  <si>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</si>
  <si>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</si>
  <si>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</si>
  <si>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</si>
  <si>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</si>
  <si>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</si>
  <si>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</si>
  <si>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</si>
  <si>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</si>
  <si>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</si>
  <si>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</si>
  <si>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</si>
  <si>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</si>
  <si>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</si>
  <si>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</si>
  <si>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</si>
  <si>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</si>
  <si>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</si>
  <si>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</si>
  <si>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</si>
  <si>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</si>
  <si>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</si>
  <si>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</si>
  <si>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</si>
  <si>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</si>
  <si>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</si>
  <si>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</si>
  <si>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</si>
  <si>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</si>
  <si>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</si>
  <si>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</si>
  <si>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</si>
  <si>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</si>
  <si>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</si>
  <si>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</si>
  <si>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</si>
  <si>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</si>
  <si>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</si>
  <si>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</si>
  <si>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</si>
  <si>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</si>
  <si>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</si>
  <si>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</si>
  <si>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</si>
  <si>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</si>
  <si>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</si>
  <si>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</si>
  <si>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</si>
  <si>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</si>
  <si>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</si>
  <si>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</si>
  <si>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</si>
  <si>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</si>
  <si>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</si>
  <si>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</si>
  <si>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</si>
  <si>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</si>
  <si>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</si>
  <si>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</si>
  <si>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</si>
  <si>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</si>
  <si>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</si>
  <si>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</si>
  <si>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</si>
  <si>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</si>
  <si>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</si>
  <si>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</si>
  <si>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</si>
  <si>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</si>
  <si>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</si>
  <si>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</si>
  <si>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</si>
  <si>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</si>
  <si>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</si>
  <si>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</si>
  <si>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</si>
  <si>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</si>
  <si>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</si>
  <si>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</si>
  <si>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</si>
  <si>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</si>
  <si>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</si>
  <si>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</si>
  <si>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</si>
  <si>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</si>
  <si>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</si>
  <si>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</si>
  <si>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</si>
  <si>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</si>
  <si>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</si>
  <si>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</si>
  <si>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</si>
  <si>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</si>
  <si>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</si>
  <si>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</si>
  <si>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</si>
  <si>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</si>
  <si>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</si>
  <si>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</si>
  <si>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</si>
  <si>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</si>
  <si>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</si>
  <si>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</si>
  <si>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</si>
  <si>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</si>
  <si>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</si>
  <si>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</si>
  <si>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</si>
  <si>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</si>
  <si>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</si>
  <si>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</si>
  <si>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</si>
  <si>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</si>
  <si>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</si>
  <si>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</si>
  <si>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</si>
  <si>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</si>
  <si>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</si>
  <si>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</si>
  <si>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</si>
  <si>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</si>
  <si>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</si>
  <si>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</si>
  <si>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</si>
  <si>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</si>
  <si>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</si>
  <si>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</si>
  <si>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</si>
  <si>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</si>
  <si>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</si>
  <si>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</si>
  <si>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</si>
  <si>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</si>
  <si>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</si>
  <si>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</si>
  <si>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</si>
  <si>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</si>
  <si>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</si>
  <si>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</si>
  <si>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</si>
  <si>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</si>
  <si>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</si>
  <si>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</si>
  <si>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</si>
  <si>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</si>
  <si>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</si>
  <si>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</si>
  <si>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</si>
  <si>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</si>
  <si>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</si>
  <si>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</si>
  <si>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</si>
  <si>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</si>
  <si>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</si>
  <si>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</si>
  <si>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</si>
  <si>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</si>
  <si>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</si>
  <si>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</si>
  <si>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</si>
  <si>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</si>
  <si>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</si>
  <si>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</si>
  <si>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</si>
  <si>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</si>
  <si>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</si>
  <si>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</si>
  <si>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</si>
  <si>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</si>
  <si>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</si>
  <si>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</si>
  <si>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</si>
  <si>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</si>
  <si>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</si>
  <si>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</si>
  <si>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</si>
  <si>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</si>
  <si>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</si>
  <si>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</si>
  <si>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</si>
  <si>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</si>
  <si>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</si>
  <si>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</si>
  <si>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</si>
  <si>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</si>
  <si>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</si>
  <si>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</si>
  <si>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</si>
  <si>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</si>
  <si>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</si>
  <si>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</si>
  <si>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</si>
  <si>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</si>
  <si>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</si>
  <si>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</si>
  <si>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</si>
  <si>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</si>
  <si>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</si>
  <si>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</si>
  <si>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</si>
  <si>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</si>
  <si>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</si>
  <si>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</si>
  <si>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</si>
  <si>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</si>
  <si>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</si>
  <si>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</si>
  <si>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</si>
  <si>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</si>
  <si>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</si>
  <si>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</si>
  <si>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</si>
  <si>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</si>
  <si>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</si>
  <si>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</si>
  <si>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</si>
  <si>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</si>
  <si>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</si>
  <si>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</si>
  <si>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</si>
  <si>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</si>
  <si>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</si>
  <si>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</si>
  <si>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</si>
  <si>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</si>
  <si>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</si>
  <si>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</si>
  <si>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</si>
  <si>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</si>
  <si>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</si>
  <si>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</si>
  <si>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</si>
  <si>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</si>
  <si>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</si>
  <si>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</si>
  <si>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</si>
  <si>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</si>
  <si>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</si>
  <si>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</si>
  <si>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</si>
  <si>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</si>
  <si>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</si>
  <si>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</si>
  <si>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</si>
  <si>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</si>
  <si>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</si>
  <si>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</si>
  <si>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</si>
  <si>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</si>
  <si>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</si>
  <si>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</si>
  <si>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</si>
  <si>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</si>
  <si>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</si>
  <si>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</si>
  <si>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</si>
  <si>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</si>
  <si>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</si>
  <si>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</si>
  <si>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</si>
  <si>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</si>
  <si>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</si>
  <si>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</si>
  <si>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</si>
  <si>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</si>
  <si>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</si>
  <si>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</si>
  <si>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</si>
  <si>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</si>
  <si>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</si>
  <si>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</si>
  <si>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</si>
  <si>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</si>
  <si>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</si>
  <si>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</si>
  <si>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</si>
  <si>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</si>
  <si>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</si>
  <si>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</si>
  <si>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</si>
  <si>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</si>
  <si>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</si>
  <si>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</si>
  <si>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</si>
  <si>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</si>
  <si>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</si>
  <si>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</si>
  <si>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</si>
  <si>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</si>
  <si>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</si>
  <si>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</si>
  <si>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</si>
  <si>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</si>
  <si>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</si>
  <si>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</si>
  <si>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</si>
  <si>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</si>
  <si>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</si>
  <si>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</si>
  <si>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</si>
  <si>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</si>
  <si>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</si>
  <si>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</si>
  <si>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</si>
  <si>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</si>
  <si>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</si>
  <si>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</si>
  <si>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</si>
  <si>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</si>
  <si>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</si>
  <si>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</si>
  <si>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</si>
  <si>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</si>
  <si>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</si>
  <si>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</si>
  <si>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</si>
  <si>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</si>
  <si>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</si>
  <si>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</si>
  <si>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</si>
  <si>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</si>
  <si>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</si>
  <si>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</si>
  <si>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</si>
  <si>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</si>
  <si>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</si>
  <si>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</si>
  <si>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</si>
  <si>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</si>
  <si>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</si>
  <si>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</si>
  <si>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</si>
  <si>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</si>
  <si>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</si>
  <si>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</si>
  <si>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</si>
  <si>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</si>
  <si>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</si>
  <si>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</si>
  <si>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</si>
  <si>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</si>
  <si>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</si>
  <si>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</si>
  <si>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</si>
  <si>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</si>
  <si>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</si>
  <si>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</si>
  <si>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</si>
  <si>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</si>
  <si>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</si>
  <si>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</si>
  <si>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</si>
  <si>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</si>
  <si>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</si>
  <si>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</si>
  <si>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</si>
  <si>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</si>
  <si>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</si>
  <si>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</si>
  <si>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</si>
  <si>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</si>
  <si>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</si>
  <si>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</si>
  <si>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</si>
  <si>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</si>
  <si>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</si>
  <si>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</si>
  <si>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</si>
  <si>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</si>
  <si>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</si>
  <si>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</si>
  <si>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</si>
  <si>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</si>
  <si>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</si>
  <si>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</si>
  <si>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</si>
  <si>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</si>
  <si>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</si>
  <si>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</si>
  <si>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</si>
  <si>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</si>
  <si>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</si>
  <si>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</si>
  <si>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</si>
  <si>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</si>
  <si>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</si>
  <si>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</si>
  <si>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</si>
  <si>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</si>
  <si>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</si>
  <si>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</si>
  <si>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</si>
  <si>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</si>
  <si>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</si>
  <si>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</si>
  <si>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</si>
  <si>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</si>
  <si>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</si>
  <si>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</si>
  <si>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</si>
  <si>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</si>
  <si>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</si>
  <si>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</si>
  <si>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</si>
  <si>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</si>
  <si>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</si>
  <si>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</si>
  <si>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</si>
  <si>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</si>
  <si>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</si>
  <si>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</si>
  <si>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</si>
  <si>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</si>
  <si>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</si>
  <si>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</si>
  <si>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</si>
  <si>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</si>
  <si>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</si>
  <si>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</si>
  <si>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</si>
  <si>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</si>
  <si>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</si>
  <si>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</si>
  <si>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</si>
  <si>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</si>
  <si>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</si>
  <si>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</si>
  <si>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</si>
  <si>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</si>
  <si>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</si>
  <si>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</si>
  <si>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</si>
  <si>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</si>
  <si>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</si>
  <si>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</si>
  <si>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</si>
  <si>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</si>
  <si>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</si>
  <si>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</si>
  <si>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</si>
  <si>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</si>
  <si>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</si>
  <si>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</si>
  <si>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</si>
  <si>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</si>
  <si>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</si>
  <si>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</si>
  <si>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</si>
  <si>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</si>
  <si>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</si>
  <si>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</si>
  <si>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</si>
  <si>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</si>
  <si>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</si>
  <si>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</si>
  <si>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</si>
  <si>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</si>
  <si>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</si>
  <si>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</si>
  <si>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</si>
  <si>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</si>
  <si>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</si>
  <si>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</si>
  <si>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</si>
  <si>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</si>
  <si>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</si>
  <si>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</si>
  <si>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</si>
  <si>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</si>
  <si>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</si>
  <si>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</si>
  <si>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</si>
  <si>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</si>
  <si>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</si>
  <si>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</si>
  <si>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</si>
  <si>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</si>
  <si>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</si>
  <si>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</si>
  <si>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</si>
  <si>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</si>
  <si>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</si>
  <si>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</si>
  <si>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</si>
  <si>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</si>
  <si>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</si>
  <si>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</si>
  <si>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</si>
  <si>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</si>
  <si>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</si>
  <si>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</si>
  <si>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</si>
  <si>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</si>
  <si>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</si>
  <si>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</si>
  <si>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</si>
  <si>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</si>
  <si>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</si>
  <si>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</si>
  <si>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</si>
  <si>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</si>
  <si>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</si>
  <si>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</si>
  <si>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</si>
  <si>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</si>
  <si>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</si>
  <si>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</si>
  <si>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</si>
  <si>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</si>
  <si>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</si>
  <si>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</si>
  <si>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</si>
  <si>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</si>
  <si>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</si>
  <si>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</si>
  <si>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</si>
  <si>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</si>
  <si>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</si>
  <si>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</si>
  <si>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</si>
  <si>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</si>
  <si>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</si>
  <si>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</si>
  <si>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</si>
  <si>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</si>
  <si>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</si>
  <si>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</si>
  <si>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</si>
  <si>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</si>
  <si>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</si>
  <si>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</si>
  <si>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</si>
  <si>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</si>
  <si>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</si>
  <si>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</si>
  <si>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</si>
  <si>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</si>
  <si>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</si>
  <si>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</si>
  <si>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</si>
  <si>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</si>
  <si>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</si>
  <si>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</si>
  <si>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</si>
  <si>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</si>
  <si>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</si>
  <si>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</si>
  <si>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</si>
  <si>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</si>
  <si>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</si>
  <si>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</si>
  <si>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</si>
  <si>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</si>
  <si>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</si>
  <si>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</si>
  <si>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</si>
  <si>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</si>
  <si>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</si>
  <si>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</si>
  <si>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</si>
  <si>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</si>
  <si>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</si>
  <si>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</si>
  <si>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</si>
  <si>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</si>
  <si>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</si>
  <si>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</si>
  <si>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</si>
  <si>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</si>
  <si>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</si>
  <si>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</si>
  <si>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</si>
  <si>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</si>
  <si>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</si>
  <si>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</si>
  <si>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</si>
  <si>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</si>
  <si>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</si>
  <si>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</si>
  <si>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</si>
  <si>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</si>
  <si>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</si>
  <si>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</si>
  <si>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</si>
  <si>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</si>
  <si>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</si>
  <si>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</si>
  <si>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</si>
  <si>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</si>
  <si>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</si>
  <si>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</si>
  <si>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</si>
  <si>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</si>
  <si>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</si>
  <si>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</si>
  <si>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</si>
  <si>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</si>
  <si>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</si>
  <si>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</si>
  <si>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</si>
  <si>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</si>
  <si>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</si>
  <si>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</si>
  <si>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</si>
  <si>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</si>
  <si>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</si>
  <si>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</si>
  <si>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</si>
  <si>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</si>
  <si>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</si>
  <si>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</si>
  <si>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</si>
  <si>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</si>
  <si>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</si>
  <si>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</si>
  <si>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</si>
  <si>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</si>
  <si>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</si>
  <si>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</si>
  <si>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</si>
  <si>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</si>
  <si>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</si>
  <si>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</si>
  <si>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</si>
  <si>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</si>
  <si>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</si>
  <si>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</si>
  <si>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</si>
  <si>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</si>
  <si>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</si>
  <si>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</si>
  <si>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</si>
  <si>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</si>
  <si>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</si>
  <si>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</si>
  <si>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</si>
  <si>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</si>
  <si>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</si>
  <si>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</si>
  <si>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</si>
  <si>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</si>
  <si>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</si>
  <si>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</si>
  <si>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</si>
  <si>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</si>
  <si>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</si>
  <si>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</si>
  <si>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</si>
  <si>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</si>
  <si>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</si>
  <si>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</si>
  <si>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</si>
  <si>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</si>
  <si>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</si>
  <si>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</si>
  <si>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</si>
  <si>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</si>
  <si>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</si>
  <si>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</si>
  <si>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</si>
  <si>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</si>
  <si>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</si>
  <si>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</si>
  <si>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</si>
  <si>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</si>
  <si>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</si>
  <si>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</si>
  <si>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</si>
  <si>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</si>
  <si>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</si>
  <si>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</si>
  <si>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</si>
  <si>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</si>
  <si>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</si>
  <si>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</si>
  <si>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</si>
  <si>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</si>
  <si>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</si>
  <si>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</si>
  <si>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</si>
  <si>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</si>
  <si>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</si>
  <si>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</si>
  <si>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</si>
  <si>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</si>
  <si>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</si>
  <si>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</si>
  <si>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</si>
  <si>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</si>
  <si>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</si>
  <si>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</si>
  <si>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</si>
  <si>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</si>
  <si>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</si>
  <si>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</si>
  <si>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</si>
  <si>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</si>
  <si>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</si>
  <si>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</si>
  <si>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</si>
  <si>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</si>
  <si>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</si>
  <si>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</si>
  <si>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</si>
  <si>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</si>
  <si>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</si>
  <si>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</si>
  <si>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</si>
  <si>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</si>
  <si>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</si>
  <si>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</si>
  <si>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</si>
  <si>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</si>
  <si>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</si>
  <si>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</si>
  <si>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</si>
  <si>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</si>
  <si>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</si>
  <si>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</si>
  <si>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</si>
  <si>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</si>
  <si>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</si>
  <si>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</si>
  <si>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</si>
  <si>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</si>
  <si>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</si>
  <si>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</si>
  <si>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</si>
  <si>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</si>
  <si>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</si>
  <si>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</si>
  <si>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</si>
  <si>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</si>
  <si>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</si>
  <si>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</si>
  <si>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</si>
  <si>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</si>
  <si>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</si>
  <si>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</si>
  <si>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</si>
  <si>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</si>
  <si>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</si>
  <si>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</si>
  <si>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</si>
  <si>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</si>
  <si>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</si>
  <si>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</si>
  <si>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</si>
  <si>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</si>
  <si>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</si>
  <si>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</si>
  <si>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</si>
  <si>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</si>
  <si>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</si>
  <si>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</si>
  <si>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</si>
  <si>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</si>
  <si>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</si>
  <si>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</si>
  <si>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</si>
  <si>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</si>
  <si>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</si>
  <si>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</si>
  <si>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</si>
  <si>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</si>
  <si>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</si>
  <si>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</si>
  <si>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</si>
  <si>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</si>
  <si>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</si>
  <si>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</si>
  <si>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</si>
  <si>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</si>
  <si>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</si>
  <si>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</si>
  <si>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</si>
  <si>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</si>
  <si>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</si>
  <si>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</si>
  <si>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</si>
  <si>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</si>
  <si>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</si>
  <si>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</si>
  <si>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</si>
  <si>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</si>
  <si>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</si>
  <si>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</si>
  <si>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</si>
  <si>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</si>
  <si>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</si>
  <si>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</si>
  <si>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</si>
  <si>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</si>
  <si>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</si>
  <si>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</si>
  <si>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</si>
  <si>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</si>
  <si>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</si>
  <si>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</si>
  <si>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</si>
  <si>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</si>
  <si>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</si>
  <si>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</si>
  <si>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</si>
  <si>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</si>
  <si>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</si>
  <si>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</si>
  <si>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</si>
  <si>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</si>
  <si>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</si>
  <si>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</si>
  <si>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</si>
  <si>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</si>
  <si>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</si>
  <si>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</si>
  <si>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</si>
  <si>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</si>
  <si>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</si>
  <si>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</si>
  <si>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</si>
  <si>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</si>
  <si>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</si>
  <si>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</si>
  <si>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</si>
  <si>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</si>
  <si>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</si>
  <si>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</si>
  <si>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</si>
  <si>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</si>
  <si>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</si>
  <si>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</si>
  <si>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</si>
  <si>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</si>
  <si>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</si>
  <si>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</si>
  <si>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</si>
  <si>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</si>
  <si>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</si>
  <si>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</si>
  <si>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</si>
  <si>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</si>
  <si>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</si>
  <si>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</si>
  <si>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</si>
  <si>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</si>
  <si>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</si>
  <si>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</si>
  <si>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</si>
  <si>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</si>
  <si>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</si>
  <si>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</si>
  <si>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</si>
  <si>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</si>
  <si>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</si>
  <si>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</si>
  <si>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</si>
  <si>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</si>
  <si>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</si>
  <si>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</si>
  <si>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</si>
  <si>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</si>
  <si>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</si>
  <si>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</si>
  <si>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</si>
  <si>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</si>
  <si>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</si>
  <si>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</si>
  <si>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</si>
  <si>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</si>
  <si>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</si>
  <si>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</si>
  <si>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</si>
  <si>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</si>
  <si>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</si>
  <si>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</si>
  <si>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</si>
  <si>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</si>
  <si>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</si>
  <si>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</si>
  <si>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</si>
  <si>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</si>
  <si>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</si>
  <si>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</si>
  <si>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</si>
  <si>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</si>
  <si>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</si>
  <si>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</si>
  <si>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</si>
  <si>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</si>
  <si>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</si>
  <si>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</si>
  <si>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</si>
  <si>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</si>
  <si>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</si>
  <si>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</si>
  <si>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</si>
  <si>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</si>
  <si>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</si>
  <si>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</si>
  <si>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</si>
  <si>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</si>
  <si>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</si>
  <si>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</si>
  <si>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</si>
  <si>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</si>
  <si>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</si>
  <si>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</si>
  <si>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</si>
  <si>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</si>
  <si>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</si>
  <si>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</si>
  <si>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</si>
  <si>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</si>
  <si>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</si>
  <si>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</si>
  <si>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</si>
  <si>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</si>
  <si>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</si>
  <si>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</si>
  <si>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</si>
  <si>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</si>
  <si>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</si>
  <si>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</si>
  <si>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</si>
  <si>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</si>
  <si>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</si>
  <si>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</si>
  <si>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</si>
  <si>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</si>
  <si>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</si>
  <si>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</si>
  <si>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</si>
  <si>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</si>
  <si>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</si>
  <si>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</si>
  <si>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</si>
  <si>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</si>
  <si>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</si>
  <si>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</si>
  <si>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</si>
  <si>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</si>
  <si>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</si>
  <si>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</si>
  <si>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</si>
  <si>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</si>
  <si>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</si>
  <si>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</si>
  <si>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</si>
  <si>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</si>
  <si>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</si>
  <si>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</si>
  <si>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</si>
  <si>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</si>
  <si>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</si>
  <si>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</si>
  <si>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</si>
  <si>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</si>
  <si>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</si>
  <si>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</si>
  <si>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</si>
  <si>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</si>
  <si>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</si>
  <si>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</si>
  <si>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</si>
  <si>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</si>
  <si>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</si>
  <si>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</si>
  <si>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</si>
  <si>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</si>
  <si>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</si>
  <si>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</si>
  <si>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</si>
  <si>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</si>
  <si>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</si>
  <si>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</si>
  <si>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</si>
  <si>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</si>
  <si>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</si>
  <si>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</si>
  <si>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</si>
  <si>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</si>
  <si>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</si>
  <si>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</si>
  <si>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</si>
  <si>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</si>
  <si>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</si>
  <si>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</si>
  <si>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</si>
  <si>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</si>
  <si>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</si>
  <si>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</si>
  <si>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</si>
  <si>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</si>
  <si>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</si>
  <si>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</si>
  <si>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</si>
  <si>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</si>
  <si>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</si>
  <si>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</si>
  <si>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</si>
  <si>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</si>
  <si>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</si>
  <si>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</si>
  <si>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</si>
  <si>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</si>
  <si>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</si>
  <si>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</si>
  <si>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</si>
  <si>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</si>
  <si>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</si>
  <si>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</si>
  <si>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</si>
  <si>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</si>
  <si>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</si>
  <si>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</si>
  <si>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</si>
  <si>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</si>
  <si>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</si>
  <si>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</si>
  <si>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</si>
  <si>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</si>
  <si>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</si>
  <si>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</si>
  <si>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</si>
  <si>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</si>
  <si>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</si>
  <si>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</si>
  <si>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</si>
  <si>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</si>
  <si>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</si>
  <si>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</si>
  <si>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</si>
  <si>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</si>
  <si>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</si>
  <si>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</si>
  <si>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</si>
  <si>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</si>
  <si>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</si>
  <si>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</si>
  <si>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</si>
  <si>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</si>
  <si>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</si>
  <si>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</si>
  <si>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</si>
  <si>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</si>
  <si>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</si>
  <si>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</si>
  <si>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</si>
  <si>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</si>
  <si>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</si>
  <si>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</si>
  <si>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</si>
  <si>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</si>
  <si>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</si>
  <si>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</si>
  <si>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</si>
  <si>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</si>
  <si>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</si>
  <si>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</si>
  <si>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</si>
  <si>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</si>
  <si>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</si>
  <si>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</si>
  <si>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</si>
  <si>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</si>
  <si>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</si>
  <si>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</si>
  <si>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</si>
  <si>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</si>
  <si>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</si>
  <si>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</si>
  <si>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</si>
  <si>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</si>
  <si>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</si>
  <si>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</si>
  <si>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</si>
  <si>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</si>
  <si>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</si>
  <si>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</si>
  <si>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</si>
  <si>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</si>
  <si>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</si>
  <si>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</si>
  <si>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</si>
  <si>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</si>
  <si>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</si>
  <si>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</si>
  <si>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</si>
  <si>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</si>
  <si>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</si>
  <si>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</si>
  <si>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</si>
  <si>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</si>
  <si>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</si>
  <si>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</si>
  <si>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</si>
  <si>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</si>
  <si>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</si>
  <si>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</si>
  <si>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</si>
  <si>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</si>
  <si>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</si>
  <si>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</si>
  <si>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</si>
  <si>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</si>
  <si>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</si>
  <si>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</si>
  <si>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</si>
  <si>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</si>
  <si>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</si>
  <si>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</si>
  <si>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</si>
  <si>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</si>
  <si>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</si>
  <si>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</si>
  <si>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</si>
  <si>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</si>
  <si>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</si>
  <si>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</si>
  <si>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</si>
  <si>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</si>
  <si>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</si>
  <si>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</si>
  <si>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</si>
  <si>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</si>
  <si>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</si>
  <si>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</si>
  <si>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</si>
  <si>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</si>
  <si>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</si>
  <si>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</si>
  <si>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</si>
  <si>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</si>
  <si>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</si>
  <si>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</si>
  <si>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</si>
  <si>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</si>
  <si>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</si>
  <si>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</si>
  <si>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</si>
  <si>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</si>
  <si>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</si>
  <si>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</si>
  <si>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</si>
  <si>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</si>
  <si>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</si>
  <si>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</si>
  <si>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</si>
  <si>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</si>
  <si>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</si>
  <si>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</si>
  <si>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</si>
  <si>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</si>
  <si>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</si>
  <si>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</si>
  <si>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</si>
  <si>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</si>
  <si>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</si>
  <si>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</si>
  <si>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</si>
  <si>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</si>
  <si>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</si>
  <si>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</si>
  <si>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</si>
  <si>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</si>
  <si>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</si>
  <si>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</si>
  <si>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</si>
  <si>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</si>
  <si>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</si>
  <si>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</si>
  <si>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</si>
  <si>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</si>
  <si>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</si>
  <si>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</si>
  <si>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</si>
  <si>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</si>
  <si>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</si>
  <si>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</si>
  <si>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</si>
  <si>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</si>
  <si>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</si>
  <si>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</si>
  <si>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</si>
  <si>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</si>
  <si>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</si>
  <si>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</si>
  <si>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</si>
  <si>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</si>
  <si>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</si>
  <si>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</si>
  <si>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</si>
  <si>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</si>
  <si>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</si>
  <si>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</si>
  <si>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</si>
  <si>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</si>
  <si>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</si>
  <si>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</si>
  <si>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</si>
  <si>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</si>
  <si>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</si>
  <si>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</si>
  <si>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</si>
  <si>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</si>
  <si>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</si>
  <si>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</si>
  <si>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</si>
  <si>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</si>
  <si>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</si>
  <si>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</si>
  <si>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</si>
  <si>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</si>
  <si>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</si>
  <si>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</si>
  <si>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</si>
  <si>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</si>
  <si>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</si>
  <si>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</si>
  <si>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</si>
  <si>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</si>
  <si>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</si>
  <si>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</si>
  <si>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</si>
  <si>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</si>
  <si>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</si>
  <si>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</si>
  <si>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</si>
  <si>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</si>
  <si>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</si>
  <si>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</si>
  <si>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</si>
  <si>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</si>
  <si>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</si>
  <si>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</si>
  <si>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</si>
  <si>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</si>
  <si>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</si>
  <si>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</si>
  <si>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</si>
  <si>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</si>
  <si>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</si>
  <si>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</si>
  <si>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</si>
  <si>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</si>
  <si>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</si>
  <si>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</si>
  <si>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</si>
  <si>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</si>
  <si>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</si>
  <si>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</si>
  <si>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</si>
  <si>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</si>
  <si>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</si>
  <si>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</si>
  <si>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</si>
  <si>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</si>
  <si>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</si>
  <si>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</si>
  <si>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</si>
  <si>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</si>
  <si>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</si>
  <si>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</si>
  <si>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</si>
  <si>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</si>
  <si>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</si>
  <si>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</si>
  <si>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</si>
  <si>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</si>
  <si>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</si>
  <si>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</si>
  <si>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</si>
  <si>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</si>
  <si>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</si>
  <si>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</si>
  <si>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</si>
  <si>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</si>
  <si>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</si>
  <si>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</si>
  <si>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</si>
  <si>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</si>
  <si>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</si>
  <si>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</si>
  <si>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</si>
  <si>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</si>
  <si>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</si>
  <si>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</si>
  <si>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</si>
  <si>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</si>
  <si>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</si>
  <si>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</si>
  <si>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</si>
  <si>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</si>
  <si>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</si>
  <si>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</si>
  <si>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</si>
  <si>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</si>
  <si>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</si>
  <si>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</si>
  <si>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</si>
  <si>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</si>
  <si>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</si>
  <si>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</si>
  <si>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</si>
  <si>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</si>
  <si>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</si>
  <si>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</si>
  <si>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</si>
  <si>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</si>
  <si>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</si>
  <si>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</si>
  <si>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</si>
  <si>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</si>
  <si>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</si>
  <si>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</si>
  <si>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</si>
  <si>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</si>
  <si>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</si>
  <si>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</si>
  <si>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</si>
  <si>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</si>
  <si>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</si>
  <si>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</si>
  <si>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</si>
  <si>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</si>
  <si>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</si>
  <si>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</si>
  <si>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</si>
  <si>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</si>
  <si>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</si>
  <si>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</si>
  <si>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</si>
  <si>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</si>
  <si>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</si>
  <si>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</si>
  <si>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</si>
  <si>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</si>
  <si>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</si>
  <si>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</si>
  <si>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</si>
  <si>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</si>
  <si>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</si>
  <si>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</si>
  <si>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</si>
  <si>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</si>
  <si>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</si>
  <si>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</si>
  <si>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</si>
  <si>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</si>
  <si>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</si>
  <si>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</si>
  <si>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</si>
  <si>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</si>
  <si>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</si>
  <si>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</si>
  <si>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</si>
  <si>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</si>
  <si>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</si>
  <si>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</si>
  <si>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</si>
  <si>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</si>
  <si>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</si>
  <si>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</si>
  <si>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</si>
  <si>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</si>
  <si>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</si>
  <si>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</si>
  <si>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</si>
  <si>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</si>
  <si>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</si>
  <si>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</si>
  <si>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</si>
  <si>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</si>
  <si>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</si>
  <si>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</si>
  <si>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</si>
  <si>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</si>
  <si>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</si>
  <si>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</si>
  <si>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</si>
  <si>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</si>
  <si>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</si>
  <si>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</si>
  <si>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</si>
  <si>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</si>
  <si>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</si>
  <si>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</si>
  <si>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</si>
  <si>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</si>
  <si>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</si>
  <si>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</si>
  <si>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</si>
  <si>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</si>
  <si>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</si>
  <si>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</si>
  <si>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</si>
  <si>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</si>
  <si>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</si>
  <si>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</si>
  <si>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</si>
  <si>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</si>
  <si>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</si>
  <si>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</si>
  <si>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</si>
  <si>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</si>
  <si>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</si>
  <si>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</si>
  <si>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</si>
  <si>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</si>
  <si>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</si>
  <si>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</si>
  <si>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</si>
  <si>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</si>
  <si>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</si>
  <si>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</si>
  <si>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</si>
  <si>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</si>
  <si>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</si>
  <si>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</si>
  <si>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</si>
  <si>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</si>
  <si>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</si>
  <si>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</si>
  <si>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</si>
  <si>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</si>
  <si>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</si>
  <si>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</si>
  <si>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</si>
  <si>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</si>
  <si>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</si>
  <si>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</si>
  <si>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</si>
  <si>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</si>
  <si>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</si>
  <si>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</si>
  <si>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</si>
  <si>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</si>
  <si>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</si>
  <si>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</si>
  <si>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</si>
  <si>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</si>
  <si>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</si>
  <si>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</si>
  <si>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</si>
  <si>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</si>
  <si>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</si>
  <si>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</si>
  <si>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</si>
  <si>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</si>
  <si>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</si>
  <si>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</si>
  <si>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</si>
  <si>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</si>
  <si>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</si>
  <si>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</si>
  <si>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</si>
  <si>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</si>
  <si>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</si>
  <si>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</si>
  <si>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</si>
  <si>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</si>
  <si>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</si>
  <si>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</si>
  <si>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</si>
  <si>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</si>
  <si>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</si>
  <si>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</si>
  <si>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</si>
  <si>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</si>
  <si>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</si>
  <si>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</si>
  <si>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</si>
  <si>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</si>
  <si>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</si>
  <si>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</si>
  <si>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</si>
  <si>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</si>
  <si>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</si>
  <si>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</si>
  <si>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</si>
  <si>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</si>
  <si>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</si>
  <si>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</si>
  <si>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</si>
  <si>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</si>
  <si>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</si>
  <si>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</si>
  <si>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</si>
  <si>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</si>
  <si>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</si>
  <si>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</si>
  <si>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</si>
  <si>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</si>
  <si>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</si>
  <si>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</si>
  <si>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</si>
  <si>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</si>
  <si>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</si>
  <si>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</si>
  <si>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</si>
  <si>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</si>
  <si>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</si>
  <si>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</si>
  <si>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</si>
  <si>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</si>
  <si>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</si>
  <si>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</si>
  <si>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</si>
  <si>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</si>
  <si>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</si>
  <si>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</si>
  <si>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</si>
  <si>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</si>
  <si>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</si>
  <si>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</si>
  <si>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</si>
  <si>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</si>
  <si>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</si>
  <si>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</si>
  <si>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</si>
  <si>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</si>
  <si>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</si>
  <si>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</si>
  <si>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</si>
  <si>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</si>
  <si>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</si>
  <si>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</si>
  <si>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</si>
  <si>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</si>
  <si>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</si>
  <si>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</si>
  <si>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</si>
  <si>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</si>
  <si>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</si>
  <si>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</si>
  <si>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</si>
  <si>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</si>
  <si>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</si>
  <si>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</si>
  <si>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</si>
  <si>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</si>
  <si>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</si>
  <si>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</si>
  <si>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</si>
  <si>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</si>
  <si>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</si>
  <si>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</si>
  <si>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</si>
  <si>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</si>
  <si>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</si>
  <si>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</si>
  <si>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</si>
  <si>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</si>
  <si>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</si>
  <si>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</si>
  <si>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</si>
  <si>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</si>
  <si>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</si>
  <si>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</si>
  <si>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</si>
  <si>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</si>
  <si>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</si>
  <si>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</si>
  <si>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</si>
  <si>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</si>
  <si>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</si>
  <si>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</si>
  <si>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</si>
  <si>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</si>
  <si>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</si>
  <si>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</si>
  <si>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</si>
  <si>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</si>
  <si>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</si>
  <si>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</si>
  <si>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</si>
  <si>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</si>
  <si>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</si>
  <si>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</si>
  <si>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</si>
  <si>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</si>
  <si>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</si>
  <si>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</si>
  <si>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</si>
  <si>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</si>
  <si>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</si>
  <si>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</si>
  <si>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</si>
  <si>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</si>
  <si>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</si>
  <si>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</si>
  <si>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</si>
  <si>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</si>
  <si>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</si>
  <si>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</si>
  <si>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</si>
  <si>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</si>
  <si>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</si>
  <si>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</si>
  <si>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</si>
  <si>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</si>
  <si>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</si>
  <si>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</si>
  <si>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</si>
  <si>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</si>
  <si>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</si>
  <si>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</si>
  <si>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</si>
  <si>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</si>
  <si>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</si>
  <si>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</si>
  <si>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</si>
  <si>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</si>
  <si>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</si>
  <si>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</si>
  <si>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</si>
  <si>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</si>
  <si>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</si>
  <si>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</si>
  <si>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</si>
  <si>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</si>
  <si>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</si>
  <si>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</si>
  <si>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</si>
  <si>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</si>
  <si>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</si>
  <si>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</si>
  <si>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</si>
  <si>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</si>
  <si>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</si>
  <si>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</si>
  <si>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</si>
  <si>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</si>
  <si>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</si>
  <si>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</si>
  <si>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</si>
  <si>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</si>
  <si>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</si>
  <si>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</si>
  <si>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</si>
  <si>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</si>
  <si>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</si>
  <si>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</si>
  <si>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</si>
  <si>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</si>
  <si>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</si>
  <si>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</si>
  <si>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</si>
  <si>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</si>
  <si>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</si>
  <si>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</si>
  <si>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</si>
  <si>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</si>
  <si>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</si>
  <si>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</si>
  <si>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</si>
  <si>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</si>
  <si>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</si>
  <si>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</si>
  <si>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</si>
  <si>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</si>
  <si>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</si>
  <si>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</si>
  <si>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</si>
  <si>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</si>
  <si>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</si>
  <si>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</si>
  <si>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</si>
  <si>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</si>
  <si>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</si>
  <si>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</si>
  <si>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</si>
  <si>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</si>
  <si>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</si>
  <si>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</si>
  <si>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</si>
  <si>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</si>
  <si>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</si>
  <si>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</si>
  <si>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</si>
  <si>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</si>
  <si>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</si>
  <si>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</si>
  <si>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</si>
  <si>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</si>
  <si>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</si>
  <si>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</si>
  <si>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</si>
  <si>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</si>
  <si>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</si>
  <si>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</si>
  <si>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</si>
  <si>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</si>
  <si>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</si>
  <si>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</si>
  <si>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</si>
  <si>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</si>
  <si>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</si>
  <si>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</si>
  <si>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</si>
  <si>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</si>
  <si>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</si>
  <si>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</si>
  <si>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</si>
  <si>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</si>
  <si>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</si>
  <si>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</si>
  <si>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</si>
  <si>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</si>
  <si>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</si>
  <si>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</si>
  <si>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</si>
  <si>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</si>
  <si>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</si>
  <si>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</si>
  <si>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</si>
  <si>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</si>
  <si>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</si>
  <si>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</si>
  <si>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</si>
  <si>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</si>
  <si>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</si>
  <si>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</si>
  <si>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</si>
  <si>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</si>
  <si>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</si>
  <si>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</si>
  <si>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</si>
  <si>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</si>
  <si>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</si>
  <si>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</si>
  <si>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</si>
  <si>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</si>
  <si>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</si>
  <si>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</si>
  <si>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</si>
  <si>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</si>
  <si>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</si>
  <si>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</si>
  <si>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</si>
  <si>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</si>
  <si>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</si>
  <si>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</si>
  <si>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</si>
  <si>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</si>
  <si>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</si>
  <si>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</si>
  <si>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</si>
  <si>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</si>
  <si>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</si>
  <si>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</si>
  <si>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</si>
  <si>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</si>
  <si>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</si>
  <si>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</si>
  <si>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</si>
  <si>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</si>
  <si>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</si>
  <si>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</si>
  <si>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</si>
  <si>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</si>
  <si>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</si>
  <si>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</si>
  <si>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</si>
  <si>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</si>
  <si>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</si>
  <si>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</si>
  <si>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</si>
  <si>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</si>
  <si>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</si>
  <si>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</si>
  <si>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</si>
  <si>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</si>
  <si>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</si>
  <si>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</si>
  <si>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</si>
  <si>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</si>
  <si>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</si>
  <si>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</si>
  <si>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</si>
  <si>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</si>
  <si>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</si>
  <si>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</si>
  <si>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</si>
  <si>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</si>
  <si>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</si>
  <si>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</si>
  <si>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</si>
  <si>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</si>
  <si>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</si>
  <si>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</si>
  <si>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</si>
  <si>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</si>
  <si>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</si>
  <si>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</si>
  <si>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</si>
  <si>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</si>
  <si>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</si>
  <si>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</si>
  <si>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</si>
  <si>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</si>
  <si>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</si>
  <si>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</si>
  <si>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</si>
  <si>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</si>
  <si>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</si>
  <si>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</si>
  <si>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</si>
  <si>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</si>
  <si>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</si>
  <si>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</si>
  <si>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</si>
  <si>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</si>
  <si>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</si>
  <si>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</si>
  <si>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</si>
  <si>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</si>
  <si>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</si>
  <si>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</si>
  <si>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</si>
  <si>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</si>
  <si>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</si>
  <si>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</si>
  <si>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</si>
  <si>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</si>
  <si>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</si>
  <si>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</si>
  <si>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</si>
  <si>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</si>
  <si>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</si>
  <si>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</si>
  <si>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</si>
  <si>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</si>
  <si>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</si>
  <si>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</si>
  <si>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</si>
  <si>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</si>
  <si>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</si>
  <si>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</si>
  <si>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</si>
  <si>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</si>
  <si>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</si>
  <si>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</si>
  <si>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</si>
  <si>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</si>
  <si>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</si>
  <si>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</si>
  <si>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</si>
  <si>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</si>
  <si>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</si>
  <si>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</si>
  <si>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</si>
  <si>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</si>
  <si>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</si>
  <si>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</si>
  <si>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</si>
  <si>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</si>
  <si>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</si>
  <si>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</si>
  <si>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</si>
  <si>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</si>
  <si>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</si>
  <si>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</si>
  <si>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</si>
  <si>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</si>
  <si>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</si>
  <si>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</si>
  <si>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</si>
  <si>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</si>
  <si>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</si>
  <si>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</si>
  <si>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</si>
  <si>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</si>
  <si>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</si>
  <si>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</si>
  <si>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</si>
  <si>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</si>
  <si>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</si>
  <si>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</si>
  <si>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</si>
  <si>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</si>
  <si>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</si>
  <si>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</si>
  <si>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</si>
  <si>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</si>
  <si>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</si>
  <si>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</si>
  <si>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</si>
  <si>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</si>
  <si>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</si>
  <si>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</si>
  <si>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</si>
  <si>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</si>
  <si>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</si>
  <si>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</si>
  <si>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</si>
  <si>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</si>
  <si>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</si>
  <si>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</si>
  <si>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</si>
  <si>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</si>
  <si>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</si>
  <si>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</si>
  <si>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</si>
  <si>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</si>
  <si>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</si>
  <si>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</si>
  <si>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</si>
  <si>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</si>
  <si>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</si>
  <si>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</si>
  <si>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</si>
  <si>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</si>
  <si>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</si>
  <si>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</si>
  <si>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</si>
  <si>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</si>
  <si>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</si>
  <si>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</si>
  <si>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</si>
  <si>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</si>
  <si>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</si>
  <si>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</si>
  <si>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</si>
  <si>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</si>
  <si>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</si>
  <si>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</si>
  <si>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</si>
  <si>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</si>
  <si>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</si>
  <si>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</si>
  <si>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</si>
  <si>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</si>
  <si>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</si>
  <si>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</si>
  <si>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</si>
  <si>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</si>
  <si>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</si>
  <si>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</si>
  <si>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</si>
  <si>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</si>
  <si>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</si>
  <si>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</si>
  <si>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</si>
  <si>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</si>
  <si>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</si>
  <si>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</si>
  <si>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</si>
  <si>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</si>
  <si>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</si>
  <si>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</si>
  <si>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</si>
  <si>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</si>
  <si>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</si>
  <si>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</si>
  <si>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</si>
  <si>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</si>
  <si>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</si>
  <si>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</si>
  <si>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</si>
  <si>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</si>
  <si>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</si>
  <si>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</si>
  <si>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</si>
  <si>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</si>
  <si>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</si>
  <si>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</si>
  <si>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</si>
  <si>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</si>
  <si>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</si>
  <si>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</si>
  <si>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</si>
  <si>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</si>
  <si>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</si>
  <si>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</si>
  <si>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</si>
  <si>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</si>
  <si>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</si>
  <si>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</si>
  <si>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</si>
  <si>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</si>
  <si>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</si>
  <si>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</si>
  <si>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</si>
  <si>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</si>
  <si>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</si>
  <si>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</si>
  <si>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</si>
  <si>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</si>
  <si>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</si>
  <si>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</si>
  <si>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</si>
  <si>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</si>
  <si>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</si>
  <si>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</si>
  <si>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</si>
  <si>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</si>
  <si>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</si>
  <si>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</si>
  <si>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</si>
  <si>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</si>
  <si>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</si>
  <si>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</si>
  <si>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</si>
  <si>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</si>
  <si>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</si>
  <si>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</si>
  <si>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</si>
  <si>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</si>
  <si>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</si>
  <si>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</si>
  <si>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</si>
  <si>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</si>
  <si>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</si>
  <si>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</si>
  <si>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</si>
  <si>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</si>
  <si>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</si>
  <si>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</si>
  <si>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</si>
  <si>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</si>
  <si>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</si>
  <si>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</si>
  <si>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</si>
  <si>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</si>
  <si>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</si>
  <si>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</si>
  <si>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</si>
  <si>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</si>
  <si>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</si>
  <si>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</si>
  <si>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</si>
  <si>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</si>
  <si>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</si>
  <si>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</si>
  <si>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</si>
  <si>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</si>
  <si>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</si>
  <si>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</si>
  <si>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</si>
  <si>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</si>
  <si>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</si>
  <si>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</si>
  <si>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</si>
  <si>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</si>
  <si>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</si>
  <si>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</si>
  <si>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</si>
  <si>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</si>
  <si>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</si>
  <si>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</si>
  <si>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</si>
  <si>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</si>
  <si>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</si>
  <si>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</si>
  <si>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</si>
  <si>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</si>
  <si>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</si>
  <si>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</si>
  <si>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</si>
  <si>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</si>
  <si>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</si>
  <si>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</si>
  <si>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</si>
  <si>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</si>
  <si>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</si>
  <si>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</si>
  <si>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</si>
  <si>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</si>
  <si>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</si>
  <si>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</si>
  <si>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</si>
  <si>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</si>
  <si>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</si>
  <si>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</si>
  <si>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</si>
  <si>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</si>
  <si>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</si>
  <si>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</si>
  <si>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</si>
  <si>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</si>
  <si>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</si>
  <si>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</si>
  <si>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</si>
  <si>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</si>
  <si>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</si>
  <si>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</si>
  <si>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</si>
  <si>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</si>
  <si>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</si>
  <si>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</si>
  <si>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</si>
  <si>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</si>
  <si>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</si>
  <si>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</si>
  <si>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</si>
  <si>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</si>
  <si>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</si>
  <si>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</si>
  <si>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</si>
  <si>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</si>
  <si>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</si>
  <si>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</si>
  <si>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</si>
  <si>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</si>
  <si>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</si>
  <si>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</si>
  <si>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</si>
  <si>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</si>
  <si>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</si>
  <si>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</si>
  <si>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</si>
  <si>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</si>
  <si>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</si>
  <si>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</si>
  <si>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</si>
  <si>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</si>
  <si>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</si>
  <si>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</si>
  <si>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</si>
  <si>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</si>
  <si>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</si>
  <si>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</si>
  <si>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</si>
  <si>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</si>
  <si>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</si>
  <si>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</si>
  <si>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</si>
  <si>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</si>
  <si>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</si>
  <si>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</si>
  <si>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</si>
  <si>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</si>
  <si>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</si>
  <si>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</si>
  <si>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</si>
  <si>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</si>
  <si>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</si>
  <si>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</si>
  <si>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</si>
  <si>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</si>
  <si>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</si>
  <si>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</si>
  <si>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</si>
  <si>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</si>
  <si>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</si>
  <si>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</si>
  <si>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</si>
  <si>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</si>
  <si>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</si>
  <si>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</si>
  <si>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</si>
  <si>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</si>
  <si>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</si>
  <si>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</si>
  <si>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</si>
  <si>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</si>
  <si>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</si>
  <si>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</si>
  <si>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</si>
  <si>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</si>
  <si>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</si>
  <si>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</si>
  <si>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</si>
  <si>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</si>
  <si>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</si>
  <si>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</si>
  <si>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</si>
  <si>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</si>
  <si>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</si>
  <si>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</si>
  <si>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</si>
  <si>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</si>
  <si>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</si>
  <si>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</si>
  <si>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</si>
  <si>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</si>
  <si>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</si>
  <si>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</si>
  <si>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</si>
  <si>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</si>
  <si>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</si>
  <si>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</si>
  <si>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</si>
  <si>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</si>
  <si>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</si>
  <si>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</si>
  <si>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</si>
  <si>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</si>
  <si>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</si>
  <si>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</si>
  <si>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</si>
  <si>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</si>
  <si>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</si>
  <si>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</si>
  <si>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</si>
  <si>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</si>
  <si>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</si>
  <si>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</si>
  <si>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</si>
  <si>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</si>
  <si>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</si>
  <si>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</si>
  <si>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</si>
  <si>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</si>
  <si>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</si>
  <si>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</si>
  <si>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</si>
  <si>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</si>
  <si>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</si>
  <si>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</si>
  <si>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</si>
  <si>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</si>
  <si>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</si>
  <si>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</si>
  <si>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</si>
  <si>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</si>
  <si>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</si>
  <si>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</si>
  <si>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</si>
  <si>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</si>
  <si>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</si>
  <si>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</si>
  <si>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</si>
  <si>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</si>
  <si>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</si>
  <si>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</si>
  <si>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</si>
  <si>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</si>
  <si>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</si>
  <si>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</si>
  <si>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</si>
  <si>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</si>
  <si>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</si>
  <si>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</si>
  <si>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</si>
  <si>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</si>
  <si>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</si>
  <si>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</si>
  <si>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</si>
  <si>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</si>
  <si>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</si>
  <si>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</si>
  <si>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</si>
  <si>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</si>
  <si>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</si>
  <si>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</si>
  <si>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</si>
  <si>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</si>
  <si>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</si>
  <si>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</si>
  <si>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</si>
  <si>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</si>
  <si>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</si>
  <si>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</si>
  <si>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</si>
  <si>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</si>
  <si>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</si>
  <si>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</si>
  <si>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</si>
  <si>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</si>
  <si>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</si>
  <si>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</si>
  <si>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</si>
  <si>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</si>
  <si>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</si>
  <si>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</si>
  <si>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</si>
  <si>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</si>
  <si>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</si>
  <si>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</si>
  <si>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</si>
  <si>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</si>
  <si>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</si>
  <si>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</si>
  <si>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</si>
  <si>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</si>
  <si>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</si>
  <si>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</si>
  <si>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</si>
  <si>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</si>
  <si>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</si>
  <si>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</si>
  <si>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</si>
  <si>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</si>
  <si>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</si>
  <si>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</si>
  <si>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</si>
  <si>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</si>
  <si>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</si>
  <si>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</si>
  <si>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</si>
  <si>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</si>
  <si>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</si>
  <si>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</si>
  <si>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</si>
  <si>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</si>
  <si>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</si>
  <si>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</si>
  <si>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</si>
  <si>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</si>
  <si>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</si>
  <si>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</si>
  <si>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</si>
  <si>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</si>
  <si>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</si>
  <si>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</si>
  <si>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</si>
  <si>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</si>
  <si>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</si>
  <si>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</si>
  <si>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</si>
  <si>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</si>
  <si>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</si>
  <si>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</si>
  <si>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</si>
  <si>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</si>
  <si>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</si>
  <si>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</si>
  <si>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</si>
  <si>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</si>
  <si>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</si>
  <si>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</si>
  <si>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</si>
  <si>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</si>
  <si>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</si>
  <si>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</si>
  <si>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</si>
  <si>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</si>
  <si>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</si>
  <si>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</si>
  <si>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</si>
  <si>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</si>
  <si>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</si>
  <si>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</si>
  <si>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</si>
  <si>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</si>
  <si>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</si>
  <si>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</si>
  <si>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</si>
  <si>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</si>
  <si>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</si>
  <si>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</si>
  <si>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</si>
  <si>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</si>
  <si>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</si>
  <si>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</si>
  <si>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</si>
  <si>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</si>
  <si>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</si>
  <si>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</si>
  <si>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</si>
  <si>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</si>
  <si>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</si>
  <si>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</si>
  <si>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</si>
  <si>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</si>
  <si>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</si>
  <si>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</si>
  <si>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</si>
  <si>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</si>
  <si>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</si>
  <si>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</si>
  <si>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</si>
  <si>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</si>
  <si>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</si>
  <si>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</si>
  <si>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</si>
  <si>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</si>
  <si>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</si>
  <si>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</si>
  <si>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</si>
  <si>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</si>
  <si>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</si>
  <si>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</si>
  <si>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</si>
  <si>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</si>
  <si>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</si>
  <si>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</si>
  <si>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</si>
  <si>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</si>
  <si>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</si>
  <si>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</si>
  <si>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</si>
  <si>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</si>
  <si>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</si>
  <si>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</si>
  <si>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</si>
  <si>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</si>
  <si>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</si>
  <si>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</si>
  <si>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</si>
  <si>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</si>
  <si>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</si>
  <si>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</si>
  <si>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</si>
  <si>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</si>
  <si>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</si>
  <si>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</si>
  <si>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</si>
  <si>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</si>
  <si>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</si>
  <si>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</si>
  <si>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</si>
  <si>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</si>
  <si>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</si>
  <si>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</si>
  <si>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</si>
  <si>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</si>
  <si>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</si>
  <si>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</si>
  <si>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</si>
  <si>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</si>
  <si>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</si>
  <si>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</si>
  <si>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</si>
  <si>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</si>
  <si>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</si>
  <si>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</si>
  <si>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</si>
  <si>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</si>
  <si>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</si>
  <si>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</si>
  <si>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</si>
  <si>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</si>
  <si>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</si>
  <si>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</si>
  <si>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</si>
  <si>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</si>
  <si>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</si>
  <si>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</si>
  <si>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</si>
  <si>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</si>
  <si>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</si>
  <si>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</si>
  <si>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</si>
  <si>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</si>
  <si>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</si>
  <si>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</si>
  <si>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</si>
  <si>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</si>
  <si>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</si>
  <si>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</si>
  <si>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</si>
  <si>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</si>
  <si>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</si>
  <si>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</si>
  <si>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</si>
  <si>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</si>
  <si>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</si>
  <si>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</si>
  <si>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</si>
  <si>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</si>
  <si>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</si>
  <si>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</si>
  <si>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</si>
  <si>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</si>
  <si>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</si>
  <si>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</si>
  <si>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</si>
  <si>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</si>
  <si>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</si>
  <si>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</si>
  <si>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</si>
  <si>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</si>
  <si>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</si>
  <si>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</si>
  <si>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</si>
  <si>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</si>
  <si>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</si>
  <si>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</si>
  <si>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</si>
  <si>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</si>
  <si>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</si>
  <si>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</si>
  <si>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</si>
  <si>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</si>
  <si>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</si>
  <si>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</si>
  <si>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</si>
  <si>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</si>
  <si>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</si>
  <si>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</si>
  <si>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</si>
  <si>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</si>
  <si>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</si>
  <si>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</si>
  <si>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</si>
  <si>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</si>
  <si>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</si>
  <si>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</si>
  <si>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</si>
  <si>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</si>
  <si>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</si>
  <si>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</si>
  <si>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</si>
  <si>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</si>
  <si>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</si>
  <si>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</si>
  <si>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</si>
  <si>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</si>
  <si>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</si>
  <si>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</si>
  <si>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</si>
  <si>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</si>
  <si>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</si>
  <si>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</si>
  <si>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</si>
  <si>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</si>
  <si>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</si>
  <si>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</si>
  <si>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</si>
  <si>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</si>
  <si>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</si>
  <si>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</si>
  <si>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</si>
  <si>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</si>
  <si>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</si>
  <si>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</si>
  <si>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</si>
  <si>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</si>
  <si>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</si>
  <si>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</si>
  <si>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</si>
  <si>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</si>
  <si>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</si>
  <si>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</si>
  <si>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</si>
  <si>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</si>
  <si>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</si>
  <si>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</si>
  <si>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</si>
  <si>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</si>
  <si>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</si>
  <si>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</si>
  <si>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</si>
  <si>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</si>
  <si>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</si>
  <si>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</si>
  <si>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</si>
  <si>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</si>
  <si>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</si>
  <si>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</si>
  <si>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</si>
  <si>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</si>
  <si>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</si>
  <si>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</si>
  <si>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</si>
  <si>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</si>
  <si>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</si>
  <si>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</si>
  <si>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</si>
  <si>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</si>
  <si>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</si>
  <si>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</si>
  <si>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</si>
  <si>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</si>
  <si>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</si>
  <si>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</si>
  <si>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</si>
  <si>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</si>
  <si>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</si>
  <si>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</si>
  <si>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</si>
  <si>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</si>
  <si>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</si>
  <si>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</si>
  <si>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</si>
  <si>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</si>
  <si>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</si>
  <si>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</si>
  <si>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</si>
  <si>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</si>
  <si>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</si>
  <si>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</si>
  <si>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</si>
  <si>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</si>
  <si>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</si>
  <si>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</si>
  <si>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</si>
  <si>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</si>
  <si>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</si>
  <si>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</si>
  <si>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</si>
  <si>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</si>
  <si>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</si>
  <si>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</si>
  <si>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</si>
  <si>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</si>
  <si>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</si>
  <si>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</si>
  <si>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</si>
  <si>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</si>
  <si>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</si>
  <si>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</si>
  <si>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</si>
  <si>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</si>
  <si>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</si>
  <si>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</si>
  <si>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</si>
  <si>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</si>
  <si>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</si>
  <si>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</si>
  <si>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</si>
  <si>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</si>
  <si>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</si>
  <si>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</si>
  <si>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</si>
  <si>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</si>
  <si>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</si>
  <si>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</si>
  <si>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</si>
  <si>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</si>
  <si>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</si>
  <si>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</si>
  <si>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</si>
  <si>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</si>
  <si>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</si>
  <si>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</si>
  <si>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</si>
  <si>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</si>
  <si>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</si>
  <si>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</si>
  <si>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</si>
  <si>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</si>
  <si>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</si>
  <si>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</si>
  <si>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</si>
  <si>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</si>
  <si>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</si>
  <si>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</si>
  <si>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</si>
  <si>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</si>
  <si>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</si>
  <si>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</si>
  <si>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</si>
  <si>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</si>
  <si>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</si>
  <si>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</si>
  <si>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</si>
  <si>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</si>
  <si>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</si>
  <si>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</si>
  <si>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</si>
  <si>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</si>
  <si>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</si>
  <si>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</si>
  <si>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</si>
  <si>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</si>
  <si>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</si>
  <si>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</si>
  <si>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</si>
  <si>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</si>
  <si>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</si>
  <si>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</si>
  <si>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</si>
  <si>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</si>
  <si>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</si>
  <si>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</si>
  <si>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</si>
  <si>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</si>
  <si>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</si>
  <si>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</si>
  <si>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</si>
  <si>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</si>
  <si>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</si>
  <si>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</si>
  <si>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</si>
  <si>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</si>
  <si>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</si>
  <si>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</si>
  <si>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</si>
  <si>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</si>
  <si>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</si>
  <si>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</si>
  <si>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</si>
  <si>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</si>
  <si>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</si>
  <si>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</si>
  <si>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</si>
  <si>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</si>
  <si>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</si>
  <si>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</si>
  <si>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</si>
  <si>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</si>
  <si>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</si>
  <si>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</si>
  <si>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</si>
  <si>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</si>
  <si>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</si>
  <si>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</si>
  <si>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</si>
  <si>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</si>
  <si>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</si>
  <si>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</si>
  <si>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</si>
  <si>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</si>
  <si>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</si>
  <si>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</si>
  <si>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</si>
  <si>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</si>
  <si>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</si>
  <si>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</si>
  <si>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</si>
  <si>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</si>
  <si>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</si>
  <si>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</si>
  <si>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</si>
  <si>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</si>
  <si>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</si>
  <si>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</si>
  <si>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</si>
  <si>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</si>
  <si>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</si>
  <si>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</si>
  <si>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</si>
  <si>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</si>
  <si>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</si>
  <si>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</si>
  <si>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</si>
  <si>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</si>
  <si>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</si>
  <si>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</si>
  <si>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</si>
  <si>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</si>
  <si>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</si>
  <si>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</si>
  <si>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</si>
  <si>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</si>
  <si>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</si>
  <si>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</si>
  <si>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</si>
  <si>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</si>
  <si>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</si>
  <si>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</si>
  <si>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</si>
  <si>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</si>
  <si>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</si>
  <si>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</si>
  <si>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</si>
  <si>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</si>
  <si>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</si>
  <si>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</si>
  <si>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</si>
  <si>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</si>
  <si>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</si>
  <si>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</si>
  <si>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</si>
  <si>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</si>
  <si>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</si>
  <si>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</si>
  <si>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</si>
  <si>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</si>
  <si>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</si>
  <si>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</si>
  <si>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</si>
  <si>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</si>
  <si>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</si>
  <si>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</si>
  <si>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</si>
  <si>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</si>
  <si>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</si>
  <si>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</si>
  <si>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</si>
  <si>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</si>
  <si>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</si>
  <si>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</si>
  <si>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</si>
  <si>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</si>
  <si>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</si>
  <si>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</si>
  <si>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</si>
  <si>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</si>
  <si>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</si>
  <si>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</si>
  <si>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</si>
  <si>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</si>
  <si>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</si>
  <si>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</si>
  <si>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</si>
  <si>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</si>
  <si>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</si>
  <si>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</si>
  <si>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</si>
  <si>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</si>
  <si>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</si>
  <si>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</si>
  <si>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</si>
  <si>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</si>
  <si>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</si>
  <si>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</si>
  <si>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</si>
  <si>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</si>
  <si>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</si>
  <si>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</si>
  <si>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</si>
  <si>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</si>
  <si>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</si>
  <si>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</si>
  <si>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</si>
  <si>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</si>
  <si>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</si>
  <si>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</si>
  <si>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</si>
  <si>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</si>
  <si>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</si>
  <si>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</si>
  <si>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</si>
  <si>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</si>
  <si>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</si>
  <si>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</si>
  <si>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</si>
  <si>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</si>
  <si>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</si>
  <si>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</si>
  <si>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</si>
  <si>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</si>
  <si>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</si>
  <si>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</si>
  <si>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</si>
  <si>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</si>
  <si>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</si>
  <si>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</si>
  <si>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</si>
  <si>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</si>
  <si>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</si>
  <si>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</si>
  <si>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</si>
  <si>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</si>
  <si>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</si>
  <si>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</si>
  <si>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</si>
  <si>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</si>
  <si>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</si>
  <si>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</si>
  <si>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</si>
  <si>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</si>
  <si>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</si>
  <si>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</si>
  <si>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</si>
  <si>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</si>
  <si>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</si>
  <si>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</si>
  <si>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</si>
  <si>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</si>
  <si>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</si>
  <si>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</si>
  <si>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</si>
  <si>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</si>
  <si>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</si>
  <si>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</si>
  <si>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</si>
  <si>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</si>
  <si>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</si>
  <si>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</si>
  <si>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</si>
  <si>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</si>
  <si>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</si>
  <si>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</si>
  <si>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</si>
  <si>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</si>
  <si>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</si>
  <si>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</si>
  <si>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</si>
  <si>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</si>
  <si>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</si>
  <si>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</si>
  <si>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</si>
  <si>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</si>
  <si>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</si>
  <si>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</si>
  <si>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</si>
  <si>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</si>
  <si>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</si>
  <si>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</si>
  <si>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</si>
  <si>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</si>
  <si>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</si>
  <si>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</si>
  <si>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</si>
  <si>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</si>
  <si>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</si>
  <si>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</si>
  <si>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</si>
  <si>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</si>
  <si>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</si>
  <si>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</si>
  <si>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</si>
  <si>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</si>
  <si>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</si>
  <si>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</si>
  <si>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</si>
  <si>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</si>
  <si>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</si>
  <si>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</si>
  <si>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</si>
  <si>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</si>
  <si>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</si>
  <si>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</si>
  <si>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</si>
  <si>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</si>
  <si>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</si>
  <si>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</si>
  <si>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</si>
  <si>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</si>
  <si>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</si>
  <si>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</si>
  <si>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</si>
  <si>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</si>
  <si>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</si>
  <si>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</si>
  <si>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</si>
  <si>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</si>
  <si>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</si>
  <si>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</si>
  <si>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</si>
  <si>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</si>
  <si>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</si>
  <si>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</si>
  <si>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</si>
  <si>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</si>
  <si>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</si>
  <si>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</si>
  <si>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</si>
  <si>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</si>
  <si>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</si>
  <si>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</si>
  <si>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</si>
  <si>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</si>
  <si>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</si>
  <si>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</si>
  <si>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</si>
  <si>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</si>
  <si>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</si>
  <si>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</si>
  <si>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</si>
  <si>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</si>
  <si>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</si>
  <si>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</si>
  <si>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</si>
  <si>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</si>
  <si>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</si>
  <si>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</si>
  <si>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</si>
  <si>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</si>
  <si>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</si>
  <si>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</si>
  <si>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</si>
  <si>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</si>
  <si>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</si>
  <si>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</si>
  <si>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</si>
  <si>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</si>
  <si>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</si>
  <si>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</si>
  <si>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</si>
  <si>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</si>
  <si>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</si>
  <si>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</si>
  <si>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</si>
  <si>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</si>
  <si>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</si>
  <si>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</si>
  <si>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</si>
  <si>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</si>
  <si>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</si>
  <si>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</si>
  <si>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</si>
  <si>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</si>
  <si>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</si>
  <si>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</si>
  <si>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</si>
  <si>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</si>
  <si>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</si>
  <si>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</si>
  <si>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</si>
  <si>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</si>
  <si>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</si>
  <si>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</si>
  <si>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</si>
  <si>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</si>
  <si>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</si>
  <si>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</si>
  <si>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</si>
  <si>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</si>
  <si>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</si>
  <si>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</si>
  <si>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</si>
  <si>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</si>
  <si>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</si>
  <si>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</si>
  <si>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</si>
  <si>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</si>
  <si>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</si>
  <si>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</si>
  <si>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</si>
  <si>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</si>
  <si>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</si>
  <si>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</si>
  <si>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</si>
  <si>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</si>
  <si>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</si>
  <si>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</si>
  <si>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</si>
  <si>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</si>
  <si>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</si>
  <si>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</si>
  <si>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</si>
  <si>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</si>
  <si>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</si>
  <si>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</si>
  <si>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</si>
  <si>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</si>
  <si>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</si>
  <si>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</si>
  <si>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</si>
  <si>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</si>
  <si>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</si>
  <si>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</si>
  <si>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</si>
  <si>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</si>
  <si>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</si>
  <si>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</si>
  <si>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</si>
  <si>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</si>
  <si>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</si>
  <si>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</si>
  <si>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</si>
  <si>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</si>
  <si>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</si>
  <si>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</si>
  <si>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</si>
  <si>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</si>
  <si>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</si>
  <si>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</si>
  <si>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</si>
  <si>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</si>
  <si>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</si>
  <si>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</si>
  <si>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</si>
  <si>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</si>
  <si>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</si>
  <si>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</si>
  <si>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</si>
  <si>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</si>
  <si>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</si>
  <si>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</si>
  <si>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</si>
  <si>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</si>
  <si>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</si>
  <si>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</si>
  <si>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</si>
  <si>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</si>
  <si>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</si>
  <si>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</si>
  <si>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</si>
  <si>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</si>
  <si>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</si>
  <si>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</si>
  <si>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</si>
  <si>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</si>
  <si>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</si>
  <si>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</si>
  <si>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</si>
  <si>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</si>
  <si>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</si>
  <si>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</si>
  <si>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</si>
  <si>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</si>
  <si>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</si>
  <si>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</si>
  <si>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</si>
  <si>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</si>
  <si>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</si>
  <si>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</si>
  <si>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</si>
  <si>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</si>
  <si>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</si>
  <si>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</si>
  <si>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</si>
  <si>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</si>
  <si>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</si>
  <si>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</si>
  <si>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</si>
  <si>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</si>
  <si>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</si>
  <si>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</si>
  <si>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</si>
  <si>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</si>
  <si>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</si>
  <si>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</si>
  <si>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</si>
  <si>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</si>
  <si>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</si>
  <si>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</si>
  <si>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</si>
  <si>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</si>
  <si>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</si>
  <si>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</si>
  <si>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</si>
  <si>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</si>
  <si>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</si>
  <si>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</si>
  <si>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</si>
  <si>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</si>
  <si>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</si>
  <si>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</si>
  <si>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</si>
  <si>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</si>
  <si>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</si>
  <si>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</si>
  <si>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</si>
  <si>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</si>
  <si>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</si>
  <si>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</si>
  <si>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</si>
  <si>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</si>
  <si>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</si>
  <si>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</si>
  <si>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</si>
  <si>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</si>
  <si>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</si>
  <si>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</si>
  <si>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</si>
  <si>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</si>
  <si>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</si>
  <si>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</si>
  <si>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</si>
  <si>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</si>
  <si>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</si>
  <si>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</si>
  <si>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</si>
  <si>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</si>
  <si>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</si>
  <si>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</si>
  <si>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</si>
  <si>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</si>
  <si>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</si>
  <si>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</si>
  <si>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</si>
  <si>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</si>
  <si>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</si>
  <si>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</si>
  <si>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</si>
  <si>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</si>
  <si>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</si>
  <si>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</si>
  <si>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</si>
  <si>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</si>
  <si>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</si>
  <si>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</si>
  <si>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</si>
  <si>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</si>
  <si>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</si>
  <si>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</si>
  <si>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</si>
  <si>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</si>
  <si>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</si>
  <si>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</si>
  <si>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</si>
  <si>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</si>
  <si>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</si>
  <si>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</si>
  <si>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</si>
  <si>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</si>
  <si>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</si>
  <si>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</si>
  <si>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</si>
  <si>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</si>
  <si>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</si>
  <si>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</si>
  <si>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</si>
  <si>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</si>
  <si>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</si>
  <si>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</si>
  <si>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</si>
  <si>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</si>
  <si>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</si>
  <si>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</si>
  <si>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</si>
  <si>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</si>
  <si>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</si>
  <si>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</si>
  <si>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</si>
  <si>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</si>
  <si>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</si>
  <si>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</si>
  <si>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</si>
  <si>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</si>
  <si>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</si>
  <si>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</si>
  <si>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</si>
  <si>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</si>
  <si>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</si>
  <si>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</si>
  <si>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</si>
  <si>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</si>
  <si>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</si>
  <si>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</si>
  <si>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</si>
  <si>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</si>
  <si>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</si>
  <si>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</si>
  <si>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</si>
  <si>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</si>
  <si>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</si>
  <si>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</si>
  <si>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</si>
  <si>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</si>
  <si>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</si>
  <si>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</si>
  <si>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</si>
  <si>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</si>
  <si>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</si>
  <si>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</si>
  <si>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</si>
  <si>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</si>
  <si>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</si>
  <si>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</si>
  <si>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</si>
  <si>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</si>
  <si>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</si>
  <si>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</si>
  <si>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</si>
  <si>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</si>
  <si>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</si>
  <si>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</si>
  <si>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</si>
  <si>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</si>
  <si>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</si>
  <si>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</si>
  <si>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</si>
  <si>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</si>
  <si>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</si>
  <si>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</si>
  <si>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</si>
  <si>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</si>
  <si>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</si>
  <si>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</si>
  <si>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</si>
  <si>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</si>
  <si>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</si>
  <si>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</si>
  <si>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</si>
  <si>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</si>
  <si>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</si>
  <si>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</si>
  <si>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</si>
  <si>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</si>
  <si>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</si>
  <si>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</si>
  <si>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</si>
  <si>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</si>
  <si>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</si>
  <si>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</si>
  <si>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</si>
  <si>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</si>
  <si>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</si>
  <si>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</si>
  <si>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</si>
  <si>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</si>
  <si>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</si>
  <si>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</si>
  <si>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</si>
  <si>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</si>
  <si>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</si>
  <si>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</si>
  <si>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</si>
  <si>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</si>
  <si>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</si>
  <si>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</si>
  <si>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</si>
  <si>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</si>
  <si>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</si>
  <si>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</si>
  <si>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</si>
  <si>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</si>
  <si>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</si>
  <si>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</si>
  <si>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</si>
  <si>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</si>
  <si>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</si>
  <si>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</si>
  <si>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</si>
  <si>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</si>
  <si>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</si>
  <si>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</si>
  <si>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</si>
  <si>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</si>
  <si>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</si>
  <si>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</si>
  <si>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</si>
  <si>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</si>
  <si>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</si>
  <si>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</si>
  <si>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</si>
  <si>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</si>
  <si>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</si>
  <si>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</si>
  <si>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</si>
  <si>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</si>
  <si>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</si>
  <si>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</si>
  <si>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</si>
  <si>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</si>
  <si>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</si>
  <si>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</si>
  <si>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</si>
  <si>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</si>
  <si>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</si>
  <si>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</si>
  <si>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</si>
  <si>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</si>
  <si>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</si>
  <si>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</si>
  <si>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</si>
  <si>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</si>
  <si>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</si>
  <si>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</si>
  <si>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</si>
  <si>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</si>
  <si>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</si>
  <si>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</si>
  <si>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</si>
  <si>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</si>
  <si>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</si>
  <si>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</si>
  <si>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</si>
  <si>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</si>
  <si>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</si>
  <si>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</si>
  <si>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</si>
  <si>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</si>
  <si>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</si>
  <si>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</si>
  <si>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</si>
  <si>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</si>
  <si>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</si>
  <si>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</si>
  <si>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</si>
  <si>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</si>
  <si>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</si>
  <si>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</si>
  <si>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</si>
  <si>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</si>
  <si>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</si>
  <si>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</si>
  <si>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</si>
  <si>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</si>
  <si>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</si>
  <si>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</si>
  <si>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</si>
  <si>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</si>
  <si>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</si>
  <si>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</si>
  <si>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</si>
  <si>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</si>
  <si>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</si>
  <si>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</si>
  <si>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</si>
  <si>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</si>
  <si>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</si>
  <si>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</si>
  <si>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</si>
  <si>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</si>
  <si>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</si>
  <si>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</si>
  <si>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</si>
  <si>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</si>
  <si>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</si>
  <si>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</si>
  <si>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</si>
  <si>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</si>
  <si>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</si>
  <si>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</si>
  <si>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</si>
  <si>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</si>
  <si>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</si>
  <si>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</si>
  <si>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</si>
  <si>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</si>
  <si>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</si>
  <si>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</si>
  <si>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</si>
  <si>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</si>
  <si>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</si>
  <si>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</si>
  <si>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</si>
  <si>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</si>
  <si>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</si>
  <si>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</si>
  <si>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</si>
  <si>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</si>
  <si>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</si>
  <si>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</si>
  <si>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</si>
  <si>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</si>
  <si>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</si>
  <si>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</si>
  <si>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</si>
  <si>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</si>
  <si>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</si>
  <si>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</si>
  <si>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</si>
  <si>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</si>
  <si>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</si>
  <si>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</si>
  <si>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</si>
  <si>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</si>
  <si>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</si>
  <si>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</si>
  <si>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</si>
  <si>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</si>
  <si>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</si>
  <si>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</si>
  <si>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</si>
  <si>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</si>
  <si>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</si>
  <si>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</si>
  <si>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</si>
  <si>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</si>
  <si>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</si>
  <si>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</si>
  <si>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</si>
  <si>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</si>
  <si>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</si>
  <si>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</si>
  <si>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</si>
  <si>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</si>
  <si>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</si>
  <si>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</si>
  <si>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</si>
  <si>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</si>
  <si>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</si>
  <si>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</si>
  <si>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</si>
  <si>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</si>
  <si>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</si>
  <si>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</si>
  <si>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</si>
  <si>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</si>
  <si>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</si>
  <si>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</si>
  <si>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</si>
  <si>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</si>
  <si>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</si>
  <si>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</si>
  <si>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</si>
  <si>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</si>
  <si>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</si>
  <si>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</si>
  <si>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</si>
  <si>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</si>
  <si>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</si>
  <si>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</si>
  <si>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</si>
  <si>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</si>
  <si>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</si>
  <si>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</si>
  <si>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</si>
  <si>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</si>
  <si>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</si>
  <si>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</si>
  <si>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</si>
  <si>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</si>
  <si>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</si>
  <si>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</si>
  <si>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</si>
  <si>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</si>
  <si>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</si>
  <si>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</si>
  <si>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</si>
  <si>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</si>
  <si>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</si>
  <si>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</si>
  <si>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</si>
  <si>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</si>
  <si>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</si>
  <si>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</si>
  <si>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</si>
  <si>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</si>
  <si>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</si>
  <si>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</si>
  <si>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</si>
  <si>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</si>
  <si>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</si>
  <si>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</si>
  <si>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</si>
  <si>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</si>
  <si>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</si>
  <si>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</si>
  <si>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</si>
  <si>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</si>
  <si>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</si>
  <si>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</si>
  <si>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</si>
  <si>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</si>
  <si>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</si>
  <si>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</si>
  <si>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</si>
  <si>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</si>
  <si>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</si>
  <si>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</si>
  <si>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</si>
  <si>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</si>
  <si>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</si>
  <si>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</si>
  <si>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</si>
  <si>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</si>
  <si>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</si>
  <si>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</si>
  <si>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</si>
  <si>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</si>
  <si>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</si>
  <si>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</si>
  <si>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</si>
  <si>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</si>
  <si>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</si>
  <si>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</si>
  <si>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</si>
  <si>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</si>
  <si>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</si>
  <si>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</si>
  <si>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</si>
  <si>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</si>
  <si>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</si>
  <si>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</si>
  <si>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</si>
  <si>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</si>
  <si>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</si>
  <si>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</si>
  <si>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</si>
  <si>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</si>
  <si>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</si>
  <si>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</si>
  <si>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</si>
  <si>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</si>
  <si>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</si>
  <si>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</si>
  <si>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</si>
  <si>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</si>
  <si>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</si>
  <si>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</si>
  <si>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</si>
  <si>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</si>
  <si>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</si>
  <si>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</si>
  <si>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</si>
  <si>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</si>
  <si>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</si>
  <si>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</si>
  <si>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</si>
  <si>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</si>
  <si>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</si>
  <si>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</si>
  <si>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</si>
  <si>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</si>
  <si>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</si>
  <si>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</si>
  <si>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</si>
  <si>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</si>
  <si>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</si>
  <si>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</si>
  <si>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</si>
  <si>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</si>
  <si>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</si>
  <si>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</si>
  <si>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</si>
  <si>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</si>
  <si>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</si>
  <si>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</si>
  <si>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</si>
  <si>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</si>
  <si>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</si>
  <si>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</si>
  <si>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</si>
  <si>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</si>
  <si>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</si>
  <si>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</si>
  <si>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</si>
  <si>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</si>
  <si>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</si>
  <si>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</si>
  <si>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</si>
  <si>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</si>
  <si>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</si>
  <si>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</si>
  <si>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</si>
  <si>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</si>
  <si>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</si>
  <si>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</si>
  <si>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</si>
  <si>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</si>
  <si>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</si>
  <si>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</si>
  <si>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</si>
  <si>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</si>
  <si>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</si>
  <si>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</si>
  <si>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</si>
  <si>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</si>
  <si>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</si>
  <si>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</si>
  <si>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</si>
  <si>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</si>
  <si>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</si>
  <si>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</si>
  <si>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</si>
  <si>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</si>
  <si>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</si>
  <si>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</si>
  <si>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</si>
  <si>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</si>
  <si>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</si>
  <si>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</si>
  <si>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</si>
  <si>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</si>
  <si>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</si>
  <si>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</si>
  <si>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</si>
  <si>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</si>
  <si>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</si>
  <si>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</si>
  <si>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</si>
  <si>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</si>
  <si>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</si>
  <si>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</si>
  <si>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</si>
  <si>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</si>
  <si>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</si>
  <si>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</si>
  <si>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</si>
  <si>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</si>
  <si>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</si>
  <si>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</si>
  <si>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</si>
  <si>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</si>
  <si>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</si>
  <si>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</si>
  <si>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</si>
  <si>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</si>
  <si>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</si>
  <si>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</si>
  <si>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</si>
  <si>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</si>
  <si>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</si>
  <si>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</si>
  <si>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</si>
  <si>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</si>
  <si>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</si>
  <si>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</si>
  <si>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</si>
  <si>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</si>
  <si>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</si>
  <si>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</si>
  <si>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</si>
  <si>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</si>
  <si>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</si>
  <si>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</si>
  <si>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</si>
  <si>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</si>
  <si>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</si>
  <si>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</si>
  <si>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</si>
  <si>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</si>
  <si>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</si>
  <si>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</si>
  <si>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</si>
  <si>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</si>
  <si>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</si>
  <si>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</si>
  <si>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</si>
  <si>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</si>
  <si>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</si>
  <si>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</si>
  <si>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</si>
  <si>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</si>
  <si>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</si>
  <si>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</si>
  <si>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</si>
  <si>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</si>
  <si>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</si>
  <si>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</si>
  <si>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</si>
  <si>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</si>
  <si>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</si>
  <si>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</si>
  <si>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</si>
  <si>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</si>
  <si>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</si>
  <si>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</si>
  <si>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</si>
  <si>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</si>
  <si>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</si>
  <si>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</si>
  <si>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</si>
  <si>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</si>
  <si>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</si>
  <si>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</si>
  <si>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</si>
  <si>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</si>
  <si>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</si>
  <si>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</si>
  <si>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</si>
  <si>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</si>
  <si>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</si>
  <si>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</si>
  <si>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</si>
  <si>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</si>
  <si>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</si>
  <si>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</si>
  <si>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</si>
  <si>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</si>
  <si>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</si>
  <si>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</si>
  <si>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</si>
  <si>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</si>
  <si>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</si>
  <si>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</si>
  <si>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</si>
  <si>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</si>
  <si>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</si>
  <si>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</si>
  <si>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</si>
  <si>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</si>
  <si>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</si>
  <si>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</si>
  <si>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</si>
  <si>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</si>
  <si>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</si>
  <si>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</si>
  <si>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</si>
  <si>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</si>
  <si>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</si>
  <si>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</si>
  <si>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</si>
  <si>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</si>
  <si>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</si>
  <si>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</si>
  <si>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</si>
  <si>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</si>
  <si>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</si>
  <si>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</si>
  <si>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</si>
  <si>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</si>
  <si>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</si>
  <si>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</si>
  <si>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</si>
  <si>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</si>
  <si>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</si>
  <si>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</si>
  <si>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</si>
  <si>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</si>
  <si>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</si>
  <si>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</si>
  <si>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</si>
  <si>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</si>
  <si>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</si>
  <si>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</si>
  <si>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</si>
  <si>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</si>
  <si>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</si>
  <si>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</si>
  <si>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</si>
  <si>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</si>
  <si>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</si>
  <si>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</si>
  <si>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</si>
  <si>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</si>
  <si>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</si>
  <si>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</si>
  <si>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</si>
  <si>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</si>
  <si>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</si>
  <si>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</si>
  <si>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</si>
  <si>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</si>
  <si>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</si>
  <si>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</si>
  <si>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</si>
  <si>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</si>
  <si>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</si>
  <si>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</si>
  <si>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</si>
  <si>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</si>
  <si>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</si>
  <si>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</si>
  <si>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</si>
  <si>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</si>
  <si>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</si>
  <si>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</si>
  <si>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</si>
  <si>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</si>
  <si>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</si>
  <si>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</si>
  <si>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</si>
  <si>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</si>
  <si>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</si>
  <si>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</si>
  <si>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</si>
  <si>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</si>
  <si>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</si>
  <si>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</si>
  <si>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</si>
  <si>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</si>
  <si>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</si>
  <si>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</si>
  <si>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</si>
  <si>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</si>
  <si>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</si>
  <si>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</si>
  <si>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</si>
  <si>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</si>
  <si>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</si>
  <si>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</si>
  <si>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</si>
  <si>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</si>
  <si>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</si>
  <si>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</si>
  <si>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</si>
  <si>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</si>
  <si>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</si>
  <si>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</si>
  <si>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</si>
  <si>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</si>
  <si>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</si>
  <si>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</si>
  <si>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</si>
  <si>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</si>
  <si>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</si>
  <si>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</si>
  <si>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</si>
  <si>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</si>
  <si>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</si>
  <si>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</si>
  <si>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</si>
  <si>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</si>
  <si>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</si>
  <si>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</si>
  <si>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</si>
  <si>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</si>
  <si>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</si>
  <si>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</si>
  <si>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</si>
  <si>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</si>
  <si>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</si>
  <si>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</si>
  <si>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</si>
  <si>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</si>
  <si>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</si>
  <si>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</si>
  <si>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</si>
  <si>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</si>
  <si>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</si>
  <si>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</si>
  <si>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</si>
  <si>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</si>
  <si>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</si>
  <si>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</si>
  <si>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</si>
  <si>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</si>
  <si>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</si>
  <si>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</si>
  <si>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</si>
  <si>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</si>
  <si>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</si>
  <si>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</si>
  <si>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</si>
  <si>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</si>
  <si>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</si>
  <si>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</si>
  <si>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</si>
  <si>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</si>
  <si>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</si>
  <si>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</si>
  <si>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</si>
  <si>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</si>
  <si>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</si>
  <si>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</si>
  <si>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</si>
  <si>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</si>
  <si>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</si>
  <si>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</si>
  <si>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</si>
  <si>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</si>
  <si>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</si>
  <si>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</si>
  <si>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</si>
  <si>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</si>
  <si>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</si>
  <si>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</si>
  <si>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</si>
  <si>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</si>
  <si>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</si>
  <si>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</si>
  <si>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</si>
  <si>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</si>
  <si>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</si>
  <si>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</si>
  <si>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</si>
  <si>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</si>
  <si>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</si>
  <si>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</si>
  <si>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</si>
  <si>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</si>
  <si>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</si>
  <si>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</si>
  <si>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</si>
  <si>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</si>
  <si>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</si>
  <si>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</si>
  <si>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</si>
  <si>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</si>
  <si>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</si>
  <si>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</si>
  <si>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</si>
  <si>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</si>
  <si>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</si>
  <si>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</si>
  <si>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</si>
  <si>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</si>
  <si>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</si>
  <si>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</si>
  <si>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</si>
  <si>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</si>
  <si>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</si>
  <si>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</si>
  <si>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</si>
  <si>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</si>
  <si>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</si>
  <si>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</si>
  <si>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</si>
  <si>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</si>
  <si>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</si>
  <si>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</si>
  <si>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</si>
  <si>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</si>
  <si>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</si>
  <si>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</si>
  <si>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</si>
  <si>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</si>
  <si>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</si>
  <si>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</si>
  <si>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</si>
  <si>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</si>
  <si>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</si>
  <si>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</si>
  <si>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</si>
  <si>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</si>
  <si>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</si>
  <si>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</si>
  <si>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</si>
  <si>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</si>
  <si>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</si>
  <si>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</si>
  <si>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</si>
  <si>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</si>
  <si>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</si>
  <si>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</si>
  <si>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</si>
  <si>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</si>
  <si>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</si>
  <si>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</si>
  <si>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</si>
  <si>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</si>
  <si>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</si>
  <si>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</si>
  <si>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</si>
  <si>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</si>
  <si>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</si>
  <si>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</si>
  <si>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</si>
  <si>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</si>
  <si>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</si>
  <si>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</si>
  <si>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</si>
  <si>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</si>
  <si>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</si>
  <si>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</si>
  <si>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</si>
  <si>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</si>
  <si>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</si>
  <si>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</si>
  <si>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</si>
  <si>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</si>
  <si>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</si>
  <si>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</si>
  <si>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</si>
  <si>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</si>
  <si>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</si>
  <si>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</si>
  <si>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</si>
  <si>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</si>
  <si>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</si>
  <si>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</si>
  <si>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</si>
  <si>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</si>
  <si>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</si>
  <si>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</si>
  <si>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</si>
  <si>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</si>
  <si>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</si>
  <si>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</si>
  <si>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</si>
  <si>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</si>
  <si>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</si>
  <si>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</si>
  <si>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</si>
  <si>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</si>
  <si>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</si>
  <si>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</si>
  <si>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</si>
  <si>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</si>
  <si>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</si>
  <si>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</si>
  <si>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</si>
  <si>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</si>
  <si>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</si>
  <si>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</si>
  <si>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</si>
  <si>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</si>
  <si>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</si>
  <si>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</si>
  <si>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</si>
  <si>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</si>
  <si>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</si>
  <si>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</si>
  <si>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</si>
  <si>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</si>
  <si>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</si>
  <si>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</si>
  <si>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</si>
  <si>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</si>
  <si>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</si>
  <si>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</si>
  <si>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</si>
  <si>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</si>
  <si>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</si>
  <si>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</si>
  <si>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</si>
  <si>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</si>
  <si>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</si>
  <si>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</si>
  <si>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</si>
  <si>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</si>
  <si>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</si>
  <si>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</si>
  <si>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</si>
  <si>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</si>
  <si>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</si>
  <si>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</si>
  <si>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</si>
  <si>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</si>
  <si>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</si>
  <si>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</si>
  <si>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</si>
  <si>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</si>
  <si>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</si>
  <si>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</si>
  <si>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</si>
  <si>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</si>
  <si>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</si>
  <si>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</si>
  <si>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</si>
  <si>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</si>
  <si>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</si>
  <si>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</si>
  <si>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</si>
  <si>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</si>
  <si>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</si>
  <si>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</si>
  <si>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</si>
  <si>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</si>
  <si>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</si>
  <si>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</si>
  <si>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</si>
  <si>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</si>
  <si>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</si>
  <si>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</si>
  <si>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</si>
  <si>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</si>
  <si>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</si>
  <si>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</si>
  <si>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</si>
  <si>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</si>
  <si>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</si>
  <si>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</si>
  <si>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</si>
  <si>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</si>
  <si>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</si>
  <si>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</si>
  <si>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</si>
  <si>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</si>
  <si>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</si>
  <si>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</si>
  <si>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</si>
  <si>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</si>
  <si>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</si>
  <si>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</si>
  <si>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</si>
  <si>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</si>
  <si>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</si>
  <si>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</si>
  <si>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</si>
  <si>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</si>
  <si>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</si>
  <si>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</si>
  <si>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</si>
  <si>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</si>
  <si>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</si>
  <si>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</si>
  <si>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</si>
  <si>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</si>
  <si>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</si>
  <si>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</si>
  <si>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</si>
  <si>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</si>
  <si>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</si>
  <si>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</si>
  <si>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</si>
  <si>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</si>
  <si>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</si>
  <si>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</si>
  <si>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</si>
  <si>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</si>
  <si>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</si>
  <si>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</si>
  <si>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</si>
  <si>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</si>
  <si>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</si>
  <si>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</si>
  <si>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</si>
  <si>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</si>
  <si>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</si>
  <si>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</si>
  <si>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</si>
  <si>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</si>
  <si>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</si>
  <si>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</si>
  <si>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</si>
  <si>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</si>
  <si>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</si>
  <si>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</si>
  <si>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</si>
  <si>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</si>
  <si>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</si>
  <si>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</si>
  <si>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</si>
  <si>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</si>
  <si>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</si>
  <si>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</si>
  <si>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</si>
  <si>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</si>
  <si>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</si>
  <si>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</si>
  <si>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</si>
  <si>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</si>
  <si>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</si>
  <si>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</si>
  <si>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</si>
  <si>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</si>
  <si>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</si>
  <si>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</si>
  <si>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</si>
  <si>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</si>
  <si>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</si>
  <si>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</si>
  <si>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</si>
  <si>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</si>
  <si>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</si>
  <si>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</si>
  <si>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</si>
  <si>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</si>
  <si>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</si>
  <si>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</si>
  <si>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</si>
  <si>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</si>
  <si>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</si>
  <si>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</si>
  <si>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</si>
  <si>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</si>
  <si>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</si>
  <si>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</si>
  <si>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</si>
  <si>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</si>
  <si>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</si>
  <si>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</si>
  <si>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</si>
  <si>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</si>
  <si>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</si>
  <si>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</si>
  <si>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</si>
  <si>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</si>
  <si>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</si>
  <si>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</si>
  <si>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</si>
  <si>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</si>
  <si>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</si>
  <si>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</si>
  <si>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</si>
  <si>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</si>
  <si>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</si>
  <si>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</si>
  <si>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</si>
  <si>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</si>
  <si>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</si>
  <si>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</si>
  <si>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</si>
  <si>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</si>
  <si>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</si>
  <si>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</si>
  <si>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</si>
  <si>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</si>
  <si>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</si>
  <si>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</si>
  <si>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</si>
  <si>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</si>
  <si>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</si>
  <si>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</si>
  <si>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</si>
  <si>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</si>
  <si>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</si>
  <si>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</si>
  <si>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</si>
  <si>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</si>
  <si>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</si>
  <si>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</si>
  <si>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</si>
  <si>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</si>
  <si>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</si>
  <si>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</si>
  <si>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</si>
  <si>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</si>
  <si>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</si>
  <si>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</si>
  <si>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</si>
  <si>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</si>
  <si>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</si>
  <si>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</si>
  <si>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</si>
  <si>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</si>
  <si>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</si>
  <si>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</si>
  <si>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</si>
  <si>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</si>
  <si>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</si>
  <si>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</si>
  <si>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</si>
  <si>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</si>
  <si>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</si>
  <si>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</si>
  <si>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</si>
  <si>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</si>
  <si>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</si>
  <si>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</si>
  <si>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</si>
  <si>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</si>
  <si>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</si>
  <si>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</si>
  <si>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</si>
  <si>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</si>
  <si>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</si>
  <si>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</si>
  <si>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</si>
  <si>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</si>
  <si>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</si>
  <si>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</si>
  <si>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</si>
  <si>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</si>
  <si>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</si>
  <si>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</si>
  <si>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</si>
  <si>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</si>
  <si>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</si>
  <si>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</si>
  <si>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</si>
  <si>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</si>
  <si>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</si>
  <si>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</si>
  <si>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</si>
  <si>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</si>
  <si>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</si>
  <si>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</si>
  <si>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</si>
  <si>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</si>
  <si>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</si>
  <si>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</si>
  <si>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</si>
  <si>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</si>
  <si>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</si>
  <si>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</si>
  <si>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</si>
  <si>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</si>
  <si>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</si>
  <si>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</si>
  <si>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</si>
  <si>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</si>
  <si>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</si>
  <si>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</si>
  <si>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</si>
  <si>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</si>
  <si>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</si>
  <si>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</si>
  <si>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</si>
  <si>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</si>
  <si>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</si>
  <si>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</si>
  <si>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</si>
  <si>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</si>
  <si>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</si>
  <si>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</si>
  <si>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</si>
  <si>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</si>
  <si>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</si>
  <si>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</si>
  <si>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</si>
  <si>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</si>
  <si>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</si>
  <si>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</si>
  <si>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</si>
  <si>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</si>
  <si>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</si>
  <si>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</si>
  <si>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</si>
  <si>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</si>
  <si>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</si>
  <si>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</si>
  <si>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</si>
  <si>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</si>
  <si>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</si>
  <si>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</si>
  <si>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</si>
  <si>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</si>
  <si>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</si>
  <si>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</si>
  <si>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</si>
  <si>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</si>
  <si>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</si>
  <si>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</si>
  <si>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</si>
  <si>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</si>
  <si>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</si>
  <si>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</si>
  <si>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</si>
  <si>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</si>
  <si>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</si>
  <si>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</si>
  <si>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</si>
  <si>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</si>
  <si>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</si>
  <si>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</si>
  <si>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</si>
  <si>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</si>
  <si>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</si>
  <si>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</si>
  <si>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</si>
  <si>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</si>
  <si>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</si>
  <si>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</si>
  <si>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</si>
  <si>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</si>
  <si>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</si>
  <si>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</si>
  <si>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</si>
  <si>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</si>
  <si>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</si>
  <si>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</si>
  <si>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</si>
  <si>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</si>
  <si>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</si>
  <si>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</si>
  <si>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</si>
  <si>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</si>
  <si>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</si>
  <si>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</si>
  <si>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</si>
  <si>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</si>
  <si>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</si>
  <si>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</si>
  <si>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</si>
  <si>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</si>
  <si>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</si>
  <si>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</si>
  <si>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</si>
  <si>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</si>
  <si>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</si>
  <si>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</si>
  <si>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</si>
  <si>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</si>
  <si>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</si>
  <si>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</si>
  <si>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</si>
  <si>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</si>
  <si>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</si>
  <si>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</si>
  <si>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</si>
  <si>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</si>
  <si>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</si>
  <si>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</si>
  <si>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</si>
  <si>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</si>
  <si>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</si>
  <si>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</si>
  <si>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</si>
  <si>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</si>
  <si>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</si>
  <si>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</si>
  <si>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</si>
  <si>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</si>
  <si>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</si>
  <si>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</si>
  <si>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</si>
  <si>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</si>
  <si>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</si>
  <si>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</si>
  <si>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</si>
  <si>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</si>
  <si>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</si>
  <si>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</si>
  <si>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</si>
  <si>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</si>
  <si>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</si>
  <si>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</si>
  <si>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</si>
  <si>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</si>
  <si>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</si>
  <si>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</si>
  <si>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</si>
  <si>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</si>
  <si>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</si>
  <si>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</si>
  <si>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</si>
  <si>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</si>
  <si>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</si>
  <si>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</si>
  <si>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</si>
  <si>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</si>
  <si>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</si>
  <si>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</si>
  <si>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</si>
  <si>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</si>
  <si>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</si>
  <si>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</si>
  <si>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</si>
  <si>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</si>
  <si>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</si>
  <si>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</si>
  <si>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</si>
  <si>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</si>
  <si>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</si>
  <si>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</si>
  <si>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</si>
  <si>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</si>
  <si>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</si>
  <si>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</si>
  <si>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</si>
  <si>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</si>
  <si>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</si>
  <si>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</si>
  <si>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</si>
  <si>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</si>
  <si>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</si>
  <si>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</si>
  <si>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</si>
  <si>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</si>
  <si>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</si>
  <si>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</si>
  <si>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</si>
  <si>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</si>
  <si>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</si>
  <si>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</si>
  <si>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</si>
  <si>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</si>
  <si>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</si>
  <si>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</si>
  <si>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</si>
  <si>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</si>
  <si>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</si>
  <si>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</si>
  <si>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</si>
  <si>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</si>
  <si>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</si>
  <si>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</si>
  <si>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</si>
  <si>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</si>
  <si>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</si>
  <si>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</si>
  <si>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</si>
  <si>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</si>
  <si>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</si>
  <si>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</si>
  <si>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</si>
  <si>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</si>
  <si>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</si>
  <si>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</si>
  <si>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</si>
  <si>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</si>
  <si>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</si>
  <si>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</si>
  <si>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</si>
  <si>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</si>
  <si>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</si>
  <si>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</si>
  <si>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</si>
  <si>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</si>
  <si>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</si>
  <si>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</si>
  <si>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</si>
  <si>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</si>
  <si>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</si>
  <si>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</si>
  <si>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</si>
  <si>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</si>
  <si>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</si>
  <si>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</si>
  <si>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</si>
  <si>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</si>
  <si>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</si>
  <si>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</si>
  <si>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</si>
  <si>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</si>
  <si>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</si>
  <si>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</si>
  <si>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</si>
  <si>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</si>
  <si>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</si>
  <si>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</si>
  <si>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</si>
  <si>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</si>
  <si>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</si>
  <si>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</si>
  <si>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</si>
  <si>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</si>
  <si>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</si>
  <si>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</si>
  <si>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</si>
  <si>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</si>
  <si>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</si>
  <si>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</si>
  <si>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</si>
  <si>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</si>
  <si>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</si>
  <si>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</si>
  <si>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</si>
  <si>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</si>
  <si>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</si>
  <si>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</si>
  <si>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</si>
  <si>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</si>
  <si>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</si>
  <si>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</si>
  <si>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</si>
  <si>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</si>
  <si>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</si>
  <si>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</si>
  <si>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</si>
  <si>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</si>
  <si>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</si>
  <si>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</si>
  <si>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</si>
  <si>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</si>
  <si>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</si>
  <si>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</si>
  <si>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</si>
  <si>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</si>
  <si>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</si>
  <si>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</si>
  <si>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</si>
  <si>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</si>
  <si>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</si>
  <si>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</si>
  <si>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</si>
  <si>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</si>
  <si>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</si>
  <si>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</si>
  <si>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</si>
  <si>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</si>
  <si>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</si>
  <si>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</si>
  <si>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</si>
  <si>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</si>
  <si>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</si>
  <si>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</si>
  <si>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</si>
  <si>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</si>
  <si>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</si>
  <si>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</si>
  <si>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</si>
  <si>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</si>
  <si>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</si>
  <si>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</si>
  <si>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</si>
  <si>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</si>
  <si>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</si>
  <si>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</si>
  <si>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</si>
  <si>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</si>
  <si>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</si>
  <si>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</si>
  <si>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</si>
  <si>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</si>
  <si>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</si>
  <si>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</si>
  <si>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</si>
  <si>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</si>
  <si>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</si>
  <si>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</si>
  <si>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</si>
  <si>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</si>
  <si>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</si>
  <si>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</si>
  <si>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</si>
  <si>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</si>
  <si>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</si>
  <si>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</si>
  <si>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</si>
  <si>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</si>
  <si>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</si>
  <si>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</si>
  <si>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</si>
  <si>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</si>
  <si>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</si>
  <si>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</si>
  <si>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</si>
  <si>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</si>
  <si>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</si>
  <si>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</si>
  <si>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</si>
  <si>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</si>
  <si>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</si>
  <si>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</si>
  <si>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</si>
  <si>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</si>
  <si>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</si>
  <si>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</si>
  <si>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</si>
  <si>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</si>
  <si>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</si>
  <si>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</si>
  <si>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</si>
  <si>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</si>
  <si>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</si>
  <si>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</si>
  <si>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</si>
  <si>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</si>
  <si>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</si>
  <si>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</si>
  <si>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</si>
  <si>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</si>
  <si>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</si>
  <si>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</si>
  <si>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</si>
  <si>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</si>
  <si>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</si>
  <si>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</si>
  <si>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</si>
  <si>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</si>
  <si>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</si>
  <si>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</si>
  <si>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</si>
  <si>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</si>
  <si>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</si>
  <si>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</si>
  <si>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</si>
  <si>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</si>
  <si>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</si>
  <si>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</si>
  <si>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</si>
  <si>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</si>
  <si>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</si>
  <si>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</si>
  <si>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</si>
  <si>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</si>
  <si>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</si>
  <si>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</si>
  <si>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</si>
  <si>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</si>
  <si>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</si>
  <si>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</si>
  <si>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</si>
  <si>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</si>
  <si>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</si>
  <si>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</si>
  <si>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</si>
  <si>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</si>
  <si>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</si>
  <si>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</si>
  <si>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</si>
  <si>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</si>
  <si>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</si>
  <si>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</si>
  <si>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</si>
  <si>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</si>
  <si>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</si>
  <si>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</si>
  <si>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</si>
  <si>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</si>
  <si>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</si>
  <si>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</si>
  <si>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</si>
  <si>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</si>
  <si>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</si>
  <si>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</si>
  <si>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</si>
  <si>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</si>
  <si>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</si>
  <si>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</si>
  <si>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</si>
  <si>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</si>
  <si>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</si>
  <si>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</si>
  <si>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</si>
  <si>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</si>
  <si>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</si>
  <si>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</si>
  <si>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</si>
  <si>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</si>
  <si>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</si>
  <si>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</si>
  <si>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</si>
  <si>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</si>
  <si>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</si>
  <si>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</si>
  <si>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</si>
  <si>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</si>
  <si>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</si>
  <si>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</si>
  <si>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</si>
  <si>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</si>
  <si>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</si>
  <si>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</si>
  <si>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</si>
  <si>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</si>
  <si>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</si>
  <si>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</si>
  <si>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</si>
  <si>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</si>
  <si>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</si>
  <si>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</si>
  <si>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</si>
  <si>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</si>
  <si>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</si>
  <si>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</si>
  <si>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</si>
  <si>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</si>
  <si>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</si>
  <si>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</si>
  <si>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</si>
  <si>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</si>
  <si>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</si>
  <si>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</si>
  <si>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</si>
  <si>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</si>
  <si>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</si>
  <si>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</si>
  <si>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</si>
  <si>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</si>
  <si>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</si>
  <si>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</si>
  <si>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</si>
  <si>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</si>
  <si>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</si>
  <si>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</si>
  <si>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</si>
  <si>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</si>
  <si>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</si>
  <si>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</si>
  <si>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</si>
  <si>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</si>
  <si>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</si>
  <si>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</si>
  <si>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</si>
  <si>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</si>
  <si>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</si>
  <si>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</si>
  <si>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</si>
  <si>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</si>
  <si>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</si>
  <si>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</si>
  <si>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</si>
  <si>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</si>
  <si>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</si>
  <si>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</si>
  <si>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</si>
  <si>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</si>
  <si>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</si>
  <si>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</si>
  <si>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</si>
  <si>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</si>
  <si>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</si>
  <si>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</si>
  <si>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</si>
  <si>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</si>
  <si>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</si>
  <si>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</si>
  <si>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</si>
  <si>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</si>
  <si>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</si>
  <si>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</si>
  <si>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</si>
  <si>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</si>
  <si>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</si>
  <si>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</si>
  <si>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</si>
  <si>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</si>
  <si>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</si>
  <si>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</si>
  <si>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</si>
  <si>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</si>
  <si>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</si>
  <si>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</si>
  <si>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</si>
  <si>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</si>
  <si>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</si>
  <si>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</si>
  <si>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</si>
  <si>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</si>
  <si>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</si>
  <si>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</si>
  <si>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</si>
  <si>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</si>
  <si>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</si>
  <si>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</si>
  <si>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</si>
  <si>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</si>
  <si>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</si>
  <si>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</si>
  <si>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</si>
  <si>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</si>
  <si>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</si>
  <si>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</si>
  <si>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</si>
  <si>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</si>
  <si>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</si>
  <si>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</si>
  <si>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</si>
  <si>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</si>
  <si>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</si>
  <si>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</si>
  <si>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</si>
  <si>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</si>
  <si>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</si>
  <si>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</si>
  <si>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</si>
  <si>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</si>
  <si>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</si>
  <si>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</si>
  <si>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</si>
  <si>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</si>
  <si>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</si>
  <si>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</si>
  <si>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</si>
  <si>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</si>
  <si>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</si>
  <si>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</si>
  <si>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</si>
  <si>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</si>
  <si>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</si>
  <si>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</si>
  <si>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</si>
  <si>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</si>
  <si>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</si>
  <si>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</si>
  <si>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</si>
  <si>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</si>
  <si>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</si>
  <si>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</si>
  <si>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</si>
  <si>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</si>
  <si>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</si>
  <si>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</si>
  <si>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</si>
  <si>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</si>
  <si>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</si>
  <si>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</si>
  <si>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</si>
  <si>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</si>
  <si>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</si>
  <si>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</si>
  <si>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</si>
  <si>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</si>
  <si>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</si>
  <si>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</si>
  <si>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</si>
  <si>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</si>
  <si>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</si>
  <si>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</si>
  <si>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</si>
  <si>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</si>
  <si>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</si>
  <si>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</si>
  <si>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</si>
  <si>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</si>
  <si>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</si>
  <si>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</si>
  <si>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</si>
  <si>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</si>
  <si>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</si>
  <si>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</si>
  <si>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</si>
  <si>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</si>
  <si>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</si>
  <si>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</si>
  <si>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</si>
  <si>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</si>
  <si>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</si>
  <si>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</si>
  <si>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</si>
  <si>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</si>
  <si>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</si>
  <si>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</si>
  <si>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</si>
  <si>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</si>
  <si>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</si>
  <si>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</si>
  <si>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</si>
  <si>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</si>
  <si>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</si>
  <si>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</si>
  <si>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</si>
  <si>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</si>
  <si>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</si>
  <si>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</si>
  <si>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</si>
  <si>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</si>
  <si>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</si>
  <si>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</si>
  <si>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</si>
  <si>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</si>
  <si>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</si>
  <si>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</si>
  <si>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</si>
  <si>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</si>
  <si>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</si>
  <si>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</si>
  <si>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</si>
  <si>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</si>
  <si>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</si>
  <si>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</si>
  <si>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</si>
  <si>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</si>
  <si>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</si>
  <si>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</si>
  <si>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</si>
  <si>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</si>
  <si>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</si>
  <si>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</si>
  <si>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</si>
  <si>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</si>
  <si>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</si>
  <si>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</si>
  <si>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</si>
  <si>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</si>
  <si>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</si>
  <si>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</si>
  <si>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</si>
  <si>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</si>
  <si>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</si>
  <si>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</si>
  <si>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</si>
  <si>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</si>
  <si>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</si>
  <si>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</si>
  <si>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</si>
  <si>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</si>
  <si>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</si>
  <si>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</si>
  <si>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</si>
  <si>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</si>
  <si>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</si>
  <si>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</si>
  <si>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</si>
  <si>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</si>
  <si>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</si>
  <si>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</si>
  <si>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</si>
  <si>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</si>
  <si>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</si>
  <si>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</si>
  <si>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</si>
  <si>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</si>
  <si>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</si>
  <si>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</si>
  <si>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</si>
  <si>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</si>
  <si>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</si>
  <si>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</si>
  <si>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</si>
  <si>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</si>
  <si>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</si>
  <si>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</si>
  <si>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</si>
  <si>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</si>
  <si>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</si>
  <si>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</si>
  <si>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</si>
  <si>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</si>
  <si>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</si>
  <si>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</si>
  <si>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</si>
  <si>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</si>
  <si>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</si>
  <si>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</si>
  <si>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</si>
  <si>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</si>
  <si>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</si>
  <si>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</si>
  <si>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</si>
  <si>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</si>
  <si>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</si>
  <si>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</si>
  <si>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</si>
  <si>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</si>
  <si>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</si>
  <si>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</si>
  <si>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</si>
  <si>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</si>
  <si>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</si>
  <si>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</si>
  <si>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</si>
  <si>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</si>
  <si>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</si>
  <si>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</si>
  <si>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</si>
  <si>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</si>
  <si>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</si>
  <si>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</si>
  <si>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</si>
  <si>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</si>
  <si>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</si>
  <si>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</si>
  <si>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</si>
  <si>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</si>
  <si>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</si>
  <si>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</si>
  <si>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</si>
  <si>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</si>
  <si>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</si>
  <si>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</si>
  <si>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</si>
  <si>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</si>
  <si>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</si>
  <si>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</si>
  <si>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</si>
  <si>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</si>
  <si>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</si>
  <si>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</si>
  <si>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</si>
  <si>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</si>
  <si>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</si>
  <si>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</si>
  <si>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</si>
  <si>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</si>
  <si>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</si>
  <si>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</si>
  <si>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</si>
  <si>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</si>
  <si>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</si>
  <si>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</si>
  <si>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</si>
  <si>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</si>
  <si>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</si>
  <si>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</si>
  <si>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</si>
  <si>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</si>
  <si>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</si>
  <si>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</si>
  <si>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</si>
  <si>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</si>
  <si>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</si>
  <si>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</si>
  <si>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</si>
  <si>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</si>
  <si>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</si>
  <si>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</si>
  <si>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</si>
  <si>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</si>
  <si>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</si>
  <si>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</si>
  <si>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</si>
  <si>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</si>
  <si>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</si>
  <si>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</si>
  <si>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</si>
  <si>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</si>
  <si>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</si>
  <si>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</si>
  <si>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</si>
  <si>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</si>
  <si>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</si>
  <si>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</si>
  <si>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</si>
  <si>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</si>
  <si>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</si>
  <si>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</si>
  <si>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</si>
  <si>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</si>
  <si>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</si>
  <si>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</si>
  <si>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</si>
  <si>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</si>
  <si>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</si>
  <si>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</si>
  <si>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</si>
  <si>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</si>
  <si>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</si>
  <si>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</si>
  <si>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</si>
  <si>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</si>
  <si>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</si>
  <si>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</si>
  <si>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</si>
  <si>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</si>
  <si>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</si>
  <si>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</si>
  <si>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</si>
  <si>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</si>
  <si>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</si>
  <si>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</si>
  <si>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</si>
  <si>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</si>
  <si>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</si>
  <si>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</si>
  <si>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</si>
  <si>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</si>
  <si>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</si>
  <si>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</si>
  <si>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</si>
  <si>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</si>
  <si>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</si>
  <si>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</si>
  <si>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</si>
  <si>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</si>
  <si>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</si>
  <si>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</si>
  <si>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</si>
  <si>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</si>
  <si>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</si>
  <si>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</si>
  <si>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</si>
  <si>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</si>
  <si>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</si>
  <si>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</si>
  <si>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</si>
  <si>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</si>
  <si>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</si>
  <si>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</si>
  <si>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</si>
  <si>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</si>
  <si>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</si>
  <si>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</si>
  <si>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</si>
  <si>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</si>
  <si>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</si>
  <si>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</si>
  <si>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</si>
  <si>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</si>
  <si>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</si>
  <si>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</si>
  <si>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</si>
  <si>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</si>
  <si>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</si>
  <si>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</si>
  <si>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</si>
  <si>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</si>
  <si>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</si>
  <si>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</si>
  <si>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</si>
  <si>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</si>
  <si>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</si>
  <si>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</si>
  <si>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</si>
  <si>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</si>
  <si>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</si>
  <si>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</si>
  <si>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</si>
  <si>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</si>
  <si>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</si>
  <si>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</si>
  <si>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</si>
  <si>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</si>
  <si>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</si>
  <si>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</si>
  <si>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</si>
  <si>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</si>
  <si>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</si>
  <si>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</si>
  <si>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</si>
  <si>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</si>
  <si>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</si>
  <si>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</si>
  <si>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</si>
  <si>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</si>
  <si>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</si>
  <si>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</si>
  <si>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</si>
  <si>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</si>
  <si>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</si>
  <si>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</si>
  <si>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</si>
  <si>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</si>
  <si>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</si>
  <si>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</si>
  <si>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</si>
  <si>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</si>
  <si>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</si>
  <si>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</si>
  <si>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</si>
  <si>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</si>
  <si>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</si>
  <si>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</si>
  <si>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</si>
  <si>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</si>
  <si>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</si>
  <si>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</si>
  <si>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</si>
  <si>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</si>
  <si>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</si>
  <si>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</si>
  <si>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</si>
  <si>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</si>
  <si>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</si>
  <si>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</si>
  <si>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</si>
  <si>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</si>
  <si>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</si>
  <si>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</si>
  <si>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</si>
  <si>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</si>
  <si>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</si>
  <si>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</si>
  <si>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</si>
  <si>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</si>
  <si>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</si>
  <si>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</si>
  <si>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</si>
  <si>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</si>
  <si>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</si>
  <si>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</si>
  <si>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</si>
  <si>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</si>
  <si>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</si>
  <si>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</si>
  <si>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</si>
  <si>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</si>
  <si>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</si>
  <si>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</si>
  <si>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</si>
  <si>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</si>
  <si>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</si>
  <si>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</si>
  <si>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</si>
  <si>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</si>
  <si>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</si>
  <si>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</si>
  <si>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</si>
  <si>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</si>
  <si>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</si>
  <si>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</si>
  <si>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</si>
  <si>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</si>
  <si>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</si>
  <si>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</si>
  <si>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</si>
  <si>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</si>
  <si>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</si>
  <si>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</si>
  <si>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</si>
  <si>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</si>
  <si>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</si>
  <si>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</si>
  <si>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</si>
  <si>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</si>
  <si>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</si>
  <si>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</si>
  <si>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</si>
  <si>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</si>
  <si>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</si>
  <si>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</si>
  <si>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</si>
  <si>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</si>
  <si>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</si>
  <si>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</si>
  <si>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</si>
  <si>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</si>
  <si>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</si>
  <si>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</si>
  <si>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</si>
  <si>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</si>
  <si>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</si>
  <si>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</si>
  <si>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</si>
  <si>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</si>
  <si>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</si>
  <si>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</si>
  <si>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</si>
  <si>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</si>
  <si>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</si>
  <si>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</si>
  <si>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</si>
  <si>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</si>
  <si>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</si>
  <si>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</si>
  <si>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</si>
  <si>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</si>
  <si>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</si>
  <si>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</si>
  <si>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</si>
  <si>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</si>
  <si>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</si>
  <si>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</si>
  <si>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</si>
  <si>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</si>
  <si>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</si>
  <si>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</si>
  <si>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</si>
  <si>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</si>
  <si>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</si>
  <si>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</si>
  <si>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</si>
  <si>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</si>
  <si>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</si>
  <si>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</si>
  <si>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</si>
  <si>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</si>
  <si>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</si>
  <si>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</si>
  <si>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</si>
  <si>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</si>
  <si>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</si>
  <si>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</si>
  <si>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</si>
  <si>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</si>
  <si>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</si>
  <si>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</si>
  <si>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</si>
  <si>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</si>
  <si>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</si>
  <si>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</si>
  <si>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</si>
  <si>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</si>
  <si>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</si>
  <si>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</si>
  <si>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</si>
  <si>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</si>
  <si>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</si>
  <si>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</si>
  <si>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</si>
  <si>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</si>
  <si>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</si>
  <si>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</si>
  <si>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</si>
  <si>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</si>
  <si>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</si>
  <si>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</si>
  <si>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</si>
  <si>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</si>
  <si>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</si>
  <si>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</si>
  <si>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</si>
  <si>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</si>
  <si>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</si>
  <si>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</si>
  <si>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</si>
  <si>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</si>
  <si>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</si>
  <si>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</si>
  <si>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</si>
  <si>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</si>
  <si>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</si>
  <si>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</si>
  <si>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</si>
  <si>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</si>
  <si>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</si>
  <si>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</si>
  <si>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</si>
  <si>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</si>
  <si>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</si>
  <si>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</si>
  <si>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</si>
  <si>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</si>
  <si>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</si>
  <si>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</si>
  <si>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</si>
  <si>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</si>
  <si>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</si>
  <si>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</si>
  <si>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</si>
  <si>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</si>
  <si>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</si>
  <si>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</si>
  <si>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</si>
  <si>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</si>
  <si>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</si>
  <si>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</si>
  <si>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</si>
  <si>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</si>
  <si>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</si>
  <si>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</si>
  <si>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</si>
  <si>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</si>
  <si>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</si>
  <si>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</si>
  <si>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</si>
  <si>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</si>
  <si>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</si>
  <si>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</si>
  <si>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</si>
  <si>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</si>
  <si>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</si>
  <si>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</si>
  <si>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</si>
  <si>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</si>
  <si>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</si>
  <si>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</si>
  <si>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</si>
  <si>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</si>
  <si>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</si>
  <si>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</si>
  <si>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</si>
  <si>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</si>
  <si>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</si>
  <si>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</si>
  <si>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</si>
  <si>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</si>
  <si>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</si>
  <si>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</si>
  <si>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</si>
  <si>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</si>
  <si>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</si>
  <si>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</si>
  <si>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</si>
  <si>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</si>
  <si>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</si>
  <si>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</si>
  <si>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</si>
  <si>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</si>
  <si>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</si>
  <si>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</si>
  <si>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</si>
  <si>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</si>
  <si>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</si>
  <si>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</si>
  <si>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</si>
  <si>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</si>
  <si>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</si>
  <si>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</si>
  <si>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</si>
  <si>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</si>
  <si>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</si>
  <si>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</si>
  <si>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</si>
  <si>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</si>
  <si>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</si>
  <si>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</si>
  <si>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</si>
  <si>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</si>
  <si>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</si>
  <si>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</si>
  <si>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</si>
  <si>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</si>
  <si>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</si>
  <si>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</si>
  <si>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</si>
  <si>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</si>
  <si>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</si>
  <si>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</si>
  <si>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</si>
  <si>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</si>
  <si>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</si>
  <si>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</si>
  <si>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</si>
  <si>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</si>
  <si>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</si>
  <si>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</si>
  <si>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</si>
  <si>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</si>
  <si>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</si>
  <si>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</si>
  <si>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</si>
  <si>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</si>
  <si>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</si>
  <si>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</si>
  <si>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</si>
  <si>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</si>
  <si>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</si>
  <si>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</si>
  <si>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</si>
  <si>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</si>
  <si>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</si>
  <si>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</si>
  <si>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</si>
  <si>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</si>
  <si>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</si>
  <si>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</si>
  <si>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</si>
  <si>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</si>
  <si>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</si>
  <si>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</si>
  <si>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</si>
  <si>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</si>
  <si>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</si>
  <si>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</si>
  <si>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</si>
  <si>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</si>
  <si>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</si>
  <si>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</si>
  <si>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</si>
  <si>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</si>
  <si>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</si>
  <si>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</si>
  <si>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</si>
  <si>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</si>
  <si>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</si>
  <si>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</si>
  <si>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</si>
  <si>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</si>
  <si>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</si>
  <si>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</si>
  <si>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</si>
  <si>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</si>
  <si>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</si>
  <si>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</si>
  <si>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</si>
  <si>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</si>
  <si>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</si>
  <si>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</si>
  <si>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</si>
  <si>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</si>
  <si>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</si>
  <si>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</si>
  <si>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</si>
  <si>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</si>
  <si>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</si>
  <si>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</si>
  <si>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</si>
  <si>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</si>
  <si>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</si>
  <si>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</si>
  <si>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</si>
  <si>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</si>
  <si>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</si>
  <si>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</si>
  <si>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</si>
  <si>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</si>
  <si>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</si>
  <si>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</si>
  <si>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</si>
  <si>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</si>
  <si>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</si>
  <si>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</si>
  <si>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</si>
  <si>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</si>
  <si>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</si>
  <si>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</si>
  <si>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</si>
  <si>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</si>
  <si>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</si>
  <si>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</si>
  <si>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</si>
  <si>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</si>
  <si>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</si>
  <si>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</si>
  <si>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</si>
  <si>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</si>
  <si>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</si>
  <si>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</si>
  <si>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</si>
  <si>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</si>
  <si>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</si>
  <si>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</si>
  <si>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</si>
  <si>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</si>
  <si>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</si>
  <si>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</si>
  <si>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</si>
  <si>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</si>
  <si>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</si>
  <si>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</si>
  <si>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</si>
  <si>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</si>
  <si>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</si>
  <si>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</si>
  <si>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</si>
  <si>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</si>
  <si>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</si>
  <si>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</si>
  <si>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</si>
  <si>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</si>
  <si>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</si>
  <si>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</si>
  <si>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</si>
  <si>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</si>
  <si>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</si>
  <si>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</si>
  <si>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</si>
  <si>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</si>
  <si>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</si>
  <si>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</si>
  <si>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</si>
  <si>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</si>
  <si>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</si>
  <si>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</si>
  <si>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</si>
  <si>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</si>
  <si>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</si>
  <si>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</si>
  <si>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</si>
  <si>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</si>
  <si>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</si>
  <si>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</si>
  <si>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</si>
  <si>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</si>
  <si>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</si>
  <si>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</si>
  <si>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</si>
  <si>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</si>
  <si>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</si>
  <si>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</si>
  <si>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</si>
  <si>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</si>
  <si>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</si>
  <si>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</si>
  <si>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</si>
  <si>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</si>
  <si>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</si>
  <si>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</si>
  <si>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</si>
  <si>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</si>
  <si>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</si>
  <si>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</si>
  <si>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</si>
  <si>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</si>
  <si>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</si>
  <si>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</si>
  <si>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</si>
  <si>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</si>
  <si>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</si>
  <si>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</si>
  <si>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</si>
  <si>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</si>
  <si>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</si>
  <si>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</si>
  <si>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</si>
  <si>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</si>
  <si>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</si>
  <si>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</si>
  <si>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</si>
  <si>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</si>
  <si>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</si>
  <si>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</si>
  <si>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</si>
  <si>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</si>
  <si>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</si>
  <si>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</si>
  <si>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</si>
  <si>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</si>
  <si>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</si>
  <si>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</si>
  <si>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</si>
  <si>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</si>
  <si>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</si>
  <si>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</si>
  <si>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</si>
  <si>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</si>
  <si>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</si>
  <si>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</si>
  <si>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</si>
  <si>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</si>
  <si>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</si>
  <si>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</si>
  <si>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</si>
  <si>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</si>
  <si>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</si>
  <si>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</si>
  <si>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</si>
  <si>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</si>
  <si>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</si>
  <si>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</si>
  <si>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</si>
  <si>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</si>
  <si>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</si>
  <si>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</si>
  <si>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</si>
  <si>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</si>
  <si>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</si>
  <si>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</si>
  <si>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</si>
  <si>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</si>
  <si>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</si>
  <si>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</si>
  <si>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</si>
  <si>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</si>
  <si>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</si>
  <si>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</si>
  <si>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</si>
  <si>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</si>
  <si>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</si>
  <si>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</si>
  <si>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</si>
  <si>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</si>
  <si>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</si>
  <si>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</si>
  <si>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</si>
  <si>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</si>
  <si>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</si>
  <si>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</si>
  <si>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</si>
  <si>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</si>
  <si>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</si>
  <si>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</si>
  <si>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</si>
  <si>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</si>
  <si>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</si>
  <si>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</si>
  <si>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</si>
  <si>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</si>
  <si>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</si>
  <si>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</si>
  <si>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</si>
  <si>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</si>
  <si>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</si>
  <si>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</si>
  <si>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</si>
  <si>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</si>
  <si>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</si>
  <si>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</si>
  <si>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</si>
  <si>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</si>
  <si>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</si>
  <si>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</si>
  <si>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</si>
  <si>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</si>
  <si>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</si>
  <si>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</si>
  <si>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</si>
  <si>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</si>
  <si>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</si>
  <si>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</si>
  <si>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</si>
  <si>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</si>
  <si>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</si>
  <si>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</si>
  <si>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</si>
  <si>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</si>
  <si>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</si>
  <si>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</si>
  <si>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</si>
  <si>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</si>
  <si>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</si>
  <si>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</si>
  <si>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</si>
  <si>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</si>
  <si>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</si>
  <si>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</si>
  <si>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</si>
  <si>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</si>
  <si>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</si>
  <si>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</si>
  <si>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</si>
  <si>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</si>
  <si>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</si>
  <si>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</si>
  <si>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</si>
  <si>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</si>
  <si>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</si>
  <si>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</si>
  <si>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</si>
  <si>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</si>
  <si>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</si>
  <si>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</si>
  <si>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</si>
  <si>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</si>
  <si>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</si>
  <si>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</si>
  <si>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</si>
  <si>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</si>
  <si>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</si>
  <si>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</si>
  <si>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</si>
  <si>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</si>
  <si>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</si>
  <si>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</si>
  <si>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</si>
  <si>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</si>
  <si>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</si>
  <si>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</si>
  <si>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</si>
  <si>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</si>
  <si>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</si>
  <si>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</si>
  <si>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</si>
  <si>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</si>
  <si>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</si>
  <si>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</si>
  <si>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</si>
  <si>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</si>
  <si>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</si>
  <si>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</si>
  <si>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</si>
  <si>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</si>
  <si>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</si>
  <si>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</si>
  <si>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</si>
  <si>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</si>
  <si>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</si>
  <si>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</si>
  <si>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</si>
  <si>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</si>
  <si>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</si>
  <si>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</si>
  <si>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</si>
  <si>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</si>
  <si>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</si>
  <si>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</si>
  <si>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</si>
  <si>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</si>
  <si>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</si>
  <si>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</si>
  <si>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</si>
  <si>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</si>
  <si>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</si>
  <si>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</si>
  <si>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</si>
  <si>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</si>
  <si>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</si>
  <si>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</si>
  <si>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</si>
  <si>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</si>
  <si>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</si>
  <si>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</si>
  <si>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</si>
  <si>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</si>
  <si>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</si>
  <si>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</si>
  <si>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</si>
  <si>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</si>
  <si>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</si>
  <si>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</si>
  <si>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</si>
  <si>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</si>
  <si>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</si>
  <si>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</si>
  <si>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</si>
  <si>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</si>
  <si>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</si>
  <si>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</si>
  <si>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</si>
  <si>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</si>
  <si>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</si>
  <si>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</si>
  <si>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</si>
  <si>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</si>
  <si>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</si>
  <si>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</si>
  <si>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</si>
  <si>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</si>
  <si>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</si>
  <si>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</si>
  <si>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</si>
  <si>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</si>
  <si>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</si>
  <si>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</si>
  <si>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</si>
  <si>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</si>
  <si>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</si>
  <si>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</si>
  <si>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</si>
  <si>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</si>
  <si>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</si>
  <si>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</si>
  <si>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</si>
  <si>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</si>
  <si>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</si>
  <si>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</si>
  <si>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</si>
  <si>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</si>
  <si>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</si>
  <si>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</si>
  <si>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</si>
  <si>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</si>
  <si>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</si>
  <si>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</si>
  <si>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</si>
  <si>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</si>
  <si>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</si>
  <si>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</si>
  <si>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</si>
  <si>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</si>
  <si>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</si>
  <si>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</si>
  <si>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</si>
  <si>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</si>
  <si>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</si>
  <si>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</si>
  <si>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</si>
  <si>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</si>
  <si>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</si>
  <si>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</si>
  <si>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</si>
  <si>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</si>
  <si>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</si>
  <si>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</si>
  <si>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</si>
  <si>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</si>
  <si>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</si>
  <si>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</si>
  <si>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</si>
  <si>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</si>
  <si>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</si>
  <si>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</si>
  <si>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</si>
  <si>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</si>
  <si>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</si>
  <si>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</si>
  <si>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</si>
  <si>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</si>
  <si>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</si>
  <si>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</si>
  <si>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</si>
  <si>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</si>
  <si>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</si>
  <si>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</si>
  <si>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</si>
  <si>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</si>
  <si>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</si>
  <si>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</si>
  <si>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</si>
  <si>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</si>
  <si>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</si>
  <si>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</si>
  <si>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</si>
  <si>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</si>
  <si>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</si>
  <si>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</si>
  <si>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</si>
  <si>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</si>
  <si>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</si>
  <si>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</si>
  <si>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</si>
  <si>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</si>
  <si>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</si>
  <si>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</si>
  <si>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</si>
  <si>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</si>
  <si>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</si>
  <si>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</si>
  <si>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</si>
  <si>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</si>
  <si>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</si>
  <si>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</si>
  <si>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</si>
  <si>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</si>
  <si>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</si>
  <si>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</si>
  <si>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</si>
  <si>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</si>
  <si>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</si>
  <si>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</si>
  <si>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</si>
  <si>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</si>
  <si>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</si>
  <si>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</si>
  <si>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</si>
  <si>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</si>
  <si>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</si>
  <si>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</si>
  <si>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</si>
  <si>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</si>
  <si>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</si>
  <si>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</si>
  <si>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</si>
  <si>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</si>
  <si>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</si>
  <si>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</si>
  <si>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</si>
  <si>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</si>
  <si>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</si>
  <si>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</si>
  <si>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</si>
  <si>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</si>
  <si>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</si>
  <si>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</si>
  <si>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</si>
  <si>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</si>
  <si>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</si>
  <si>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</si>
  <si>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</si>
  <si>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</si>
  <si>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</si>
  <si>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</si>
  <si>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</si>
  <si>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</si>
  <si>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</si>
  <si>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</si>
  <si>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</si>
  <si>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</si>
  <si>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</si>
  <si>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</si>
  <si>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</si>
  <si>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</si>
  <si>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</si>
  <si>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</si>
  <si>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</si>
  <si>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</si>
  <si>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</si>
  <si>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</si>
  <si>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</si>
  <si>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</si>
  <si>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</si>
  <si>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</si>
  <si>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</si>
  <si>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</si>
  <si>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</si>
  <si>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</si>
  <si>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</si>
  <si>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</si>
  <si>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</si>
  <si>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</si>
  <si>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</si>
  <si>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</si>
  <si>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</si>
  <si>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</si>
  <si>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</si>
  <si>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</si>
  <si>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</si>
  <si>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</si>
  <si>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</si>
  <si>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</si>
  <si>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</si>
  <si>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</si>
  <si>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</si>
  <si>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</si>
  <si>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</si>
  <si>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</si>
  <si>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</si>
  <si>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</si>
  <si>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</si>
  <si>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</si>
  <si>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</si>
  <si>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</si>
  <si>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</si>
  <si>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</si>
  <si>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</si>
  <si>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</si>
  <si>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</si>
  <si>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</si>
  <si>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</si>
  <si>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</si>
  <si>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</si>
  <si>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</si>
  <si>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</si>
  <si>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</si>
  <si>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</si>
  <si>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</si>
  <si>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</si>
  <si>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</si>
  <si>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</si>
  <si>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</si>
  <si>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</si>
  <si>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</si>
  <si>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</si>
  <si>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</si>
  <si>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</si>
  <si>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</si>
  <si>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</si>
  <si>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</si>
  <si>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</si>
  <si>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</si>
  <si>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</si>
  <si>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</si>
  <si>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</si>
  <si>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</si>
  <si>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</si>
  <si>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</si>
  <si>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</si>
  <si>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</si>
  <si>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</si>
  <si>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</si>
  <si>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</si>
  <si>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</si>
  <si>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</si>
  <si>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</si>
  <si>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</si>
  <si>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</si>
  <si>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</si>
  <si>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</si>
  <si>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</si>
  <si>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</si>
  <si>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</si>
  <si>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</si>
  <si>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</si>
  <si>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</si>
  <si>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</si>
  <si>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</si>
  <si>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</si>
  <si>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</si>
  <si>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</si>
  <si>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</si>
  <si>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</si>
  <si>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</si>
  <si>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</si>
  <si>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</si>
  <si>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</si>
  <si>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</si>
  <si>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</si>
  <si>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</si>
  <si>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</si>
  <si>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</si>
  <si>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</si>
  <si>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</si>
  <si>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</si>
  <si>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</si>
  <si>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</si>
  <si>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</si>
  <si>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</si>
  <si>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</si>
  <si>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</si>
  <si>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</si>
  <si>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</si>
  <si>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</si>
  <si>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</si>
  <si>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</si>
  <si>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</si>
  <si>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</si>
  <si>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</si>
  <si>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</si>
  <si>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</si>
  <si>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</si>
  <si>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</si>
  <si>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</si>
  <si>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</si>
  <si>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</si>
  <si>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</si>
  <si>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</si>
  <si>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</si>
  <si>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</si>
  <si>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</si>
  <si>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</si>
  <si>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</si>
  <si>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</si>
  <si>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</si>
  <si>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</si>
  <si>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</si>
  <si>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</si>
  <si>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</si>
  <si>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</si>
  <si>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</si>
  <si>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</si>
  <si>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</si>
  <si>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</si>
  <si>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</si>
  <si>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</si>
  <si>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</si>
  <si>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</si>
  <si>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</si>
  <si>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</si>
  <si>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</si>
  <si>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</si>
  <si>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</si>
  <si>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</si>
  <si>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</si>
  <si>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</si>
  <si>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</si>
  <si>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</si>
  <si>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</si>
  <si>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</si>
  <si>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</si>
  <si>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</si>
  <si>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</si>
  <si>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</si>
  <si>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</si>
  <si>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</si>
  <si>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</si>
  <si>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</si>
  <si>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</si>
  <si>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</si>
  <si>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</si>
  <si>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</si>
  <si>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</si>
  <si>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</si>
  <si>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</si>
  <si>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</si>
  <si>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</si>
  <si>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</si>
  <si>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</si>
  <si>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</si>
  <si>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</si>
  <si>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</si>
  <si>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</si>
  <si>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</si>
  <si>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</si>
  <si>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</si>
  <si>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</si>
  <si>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</si>
  <si>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</si>
  <si>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</si>
  <si>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</si>
  <si>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</si>
  <si>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</si>
  <si>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</si>
  <si>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</si>
  <si>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</si>
  <si>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</si>
  <si>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</si>
  <si>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</si>
  <si>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</si>
  <si>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</si>
  <si>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</si>
  <si>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</si>
  <si>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</si>
  <si>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</si>
  <si>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</si>
  <si>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</si>
  <si>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</si>
  <si>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</si>
  <si>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</si>
  <si>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</si>
  <si>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</si>
  <si>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</si>
  <si>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</si>
  <si>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</si>
  <si>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</si>
  <si>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</si>
  <si>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</si>
  <si>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</si>
  <si>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</si>
  <si>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</si>
  <si>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</si>
  <si>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</si>
  <si>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</si>
  <si>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</si>
  <si>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</si>
  <si>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</si>
  <si>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</si>
  <si>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</si>
  <si>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</si>
  <si>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</si>
  <si>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</si>
  <si>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</si>
  <si>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</si>
  <si>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</si>
  <si>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</si>
  <si>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</si>
  <si>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</si>
  <si>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</si>
  <si>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</si>
  <si>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</si>
  <si>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</si>
  <si>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</si>
  <si>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</si>
  <si>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</si>
  <si>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</si>
  <si>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</si>
  <si>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</si>
  <si>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</si>
  <si>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</si>
  <si>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</si>
  <si>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</si>
  <si>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</si>
  <si>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</si>
  <si>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</si>
  <si>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</si>
  <si>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</si>
  <si>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</si>
  <si>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</si>
  <si>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</si>
  <si>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</si>
  <si>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</si>
  <si>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</si>
  <si>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</si>
  <si>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</si>
  <si>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</si>
  <si>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</si>
  <si>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</si>
  <si>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</si>
  <si>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</si>
  <si>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</si>
  <si>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</si>
  <si>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</si>
  <si>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</si>
  <si>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</si>
  <si>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</si>
  <si>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</si>
  <si>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</si>
  <si>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</si>
  <si>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</si>
  <si>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</si>
  <si>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</si>
  <si>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</si>
  <si>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</si>
  <si>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</si>
  <si>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</si>
  <si>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</si>
  <si>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</si>
  <si>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</si>
  <si>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</si>
  <si>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</si>
  <si>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</si>
  <si>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</si>
  <si>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</si>
  <si>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</si>
  <si>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</si>
  <si>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</si>
  <si>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</si>
  <si>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</si>
  <si>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</si>
  <si>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</si>
  <si>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</si>
  <si>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</si>
  <si>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</si>
  <si>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</si>
  <si>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</si>
  <si>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</si>
  <si>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</si>
  <si>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</si>
  <si>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</si>
  <si>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</si>
  <si>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</si>
  <si>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</si>
  <si>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</si>
  <si>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</si>
  <si>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</si>
  <si>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</si>
  <si>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</si>
  <si>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</si>
  <si>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</si>
  <si>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</si>
  <si>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</si>
  <si>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</si>
  <si>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</si>
  <si>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</si>
  <si>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</si>
  <si>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</si>
  <si>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</si>
  <si>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</si>
  <si>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</si>
  <si>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</si>
  <si>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</si>
  <si>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</si>
  <si>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</si>
  <si>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</si>
  <si>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</si>
  <si>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</si>
  <si>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</si>
  <si>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</si>
  <si>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</si>
  <si>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</si>
  <si>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</si>
  <si>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</si>
  <si>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</si>
  <si>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</si>
  <si>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</si>
  <si>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</si>
  <si>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</si>
  <si>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</si>
  <si>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</si>
  <si>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</si>
  <si>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</si>
  <si>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</si>
  <si>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</si>
  <si>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</si>
  <si>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</si>
  <si>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</si>
  <si>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</si>
  <si>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</si>
  <si>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</si>
  <si>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</si>
  <si>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</si>
  <si>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</si>
  <si>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</si>
  <si>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</si>
  <si>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</si>
  <si>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</si>
  <si>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</si>
  <si>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</si>
  <si>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</si>
  <si>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</si>
  <si>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</si>
  <si>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</si>
  <si>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</si>
  <si>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</si>
  <si>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</si>
  <si>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</si>
  <si>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</si>
  <si>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</si>
  <si>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</si>
  <si>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</si>
  <si>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</si>
  <si>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</si>
  <si>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</si>
  <si>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</si>
  <si>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</si>
  <si>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</si>
  <si>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</si>
  <si>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</si>
  <si>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</si>
  <si>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</si>
  <si>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</si>
  <si>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</si>
  <si>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</si>
  <si>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</si>
  <si>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</si>
  <si>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</si>
  <si>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</si>
  <si>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</si>
  <si>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</si>
  <si>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</si>
  <si>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</si>
  <si>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</si>
  <si>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</si>
  <si>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</si>
  <si>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</si>
  <si>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</si>
  <si>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</si>
  <si>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</si>
  <si>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</si>
  <si>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</si>
  <si>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</si>
  <si>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</si>
  <si>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</si>
  <si>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</si>
  <si>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</si>
  <si>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</si>
  <si>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</si>
  <si>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</si>
  <si>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</si>
  <si>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</si>
  <si>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</si>
  <si>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</si>
  <si>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</si>
  <si>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</si>
  <si>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</si>
  <si>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</si>
  <si>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</si>
  <si>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</si>
  <si>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</si>
  <si>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</si>
  <si>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</si>
  <si>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</si>
  <si>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</si>
  <si>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</si>
  <si>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</si>
  <si>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</si>
  <si>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</si>
  <si>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</si>
  <si>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</si>
  <si>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</si>
  <si>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</si>
  <si>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</si>
  <si>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</si>
  <si>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</si>
  <si>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</si>
  <si>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</si>
  <si>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</si>
  <si>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</si>
  <si>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</si>
  <si>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</si>
  <si>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</si>
  <si>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</si>
  <si>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</si>
  <si>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</si>
  <si>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</si>
  <si>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</si>
  <si>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</si>
  <si>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</si>
  <si>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</si>
  <si>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</si>
  <si>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</si>
  <si>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</si>
  <si>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</si>
  <si>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</si>
  <si>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</si>
  <si>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</si>
  <si>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</si>
  <si>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</si>
  <si>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</si>
  <si>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</si>
  <si>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</si>
  <si>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</si>
  <si>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</si>
  <si>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</si>
  <si>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</si>
  <si>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</si>
  <si>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</si>
  <si>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</si>
  <si>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</si>
  <si>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</si>
  <si>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</si>
  <si>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</si>
  <si>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</si>
  <si>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</si>
  <si>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</si>
  <si>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</si>
  <si>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</si>
  <si>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</si>
  <si>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</si>
  <si>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</si>
  <si>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</si>
  <si>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</si>
  <si>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</si>
  <si>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</si>
  <si>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</si>
  <si>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</si>
  <si>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</si>
  <si>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</si>
  <si>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</si>
  <si>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</si>
  <si>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</si>
  <si>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</si>
  <si>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</si>
  <si>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</si>
  <si>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</si>
  <si>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</si>
  <si>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</si>
  <si>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</si>
  <si>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</si>
  <si>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</si>
  <si>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</si>
  <si>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</si>
  <si>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</si>
  <si>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</si>
  <si>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</si>
  <si>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</si>
  <si>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</si>
  <si>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</si>
  <si>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</si>
  <si>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</si>
  <si>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</si>
  <si>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</si>
  <si>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</si>
  <si>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</si>
  <si>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</si>
  <si>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</si>
  <si>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</si>
  <si>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</si>
  <si>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</si>
  <si>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</si>
  <si>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</si>
  <si>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</si>
  <si>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</si>
  <si>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</si>
  <si>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</si>
  <si>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</si>
  <si>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</si>
  <si>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</si>
  <si>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</si>
  <si>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</si>
  <si>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</si>
  <si>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</si>
  <si>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</si>
  <si>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</si>
  <si>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</si>
  <si>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</si>
  <si>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</si>
  <si>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</si>
  <si>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</si>
  <si>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</si>
  <si>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</si>
  <si>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</si>
  <si>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</si>
  <si>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</si>
  <si>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</si>
  <si>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</si>
  <si>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</si>
  <si>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</si>
  <si>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</si>
  <si>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</si>
  <si>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</si>
  <si>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</si>
  <si>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</si>
  <si>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</si>
  <si>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</si>
  <si>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</si>
  <si>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</si>
  <si>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</si>
  <si>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</si>
  <si>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</si>
  <si>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</si>
  <si>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</si>
  <si>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</si>
  <si>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</si>
  <si>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</si>
  <si>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</si>
  <si>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</si>
  <si>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</si>
  <si>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</si>
  <si>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</si>
  <si>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</si>
  <si>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</si>
  <si>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</si>
  <si>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</si>
  <si>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</si>
  <si>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</si>
  <si>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</si>
  <si>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</si>
  <si>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</si>
  <si>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</si>
  <si>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</si>
  <si>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</si>
  <si>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</si>
  <si>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</si>
  <si>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</si>
  <si>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</si>
  <si>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</si>
  <si>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</si>
  <si>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</si>
  <si>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</si>
  <si>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</si>
  <si>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</si>
  <si>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</si>
  <si>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</si>
  <si>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</si>
  <si>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</si>
  <si>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</si>
  <si>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</si>
  <si>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</si>
  <si>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</si>
  <si>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</si>
  <si>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</si>
  <si>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</si>
  <si>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</si>
  <si>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</si>
  <si>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</si>
  <si>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</si>
  <si>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</si>
  <si>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</si>
  <si>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</si>
  <si>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</si>
  <si>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</si>
  <si>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</si>
  <si>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</si>
  <si>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</si>
  <si>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</si>
  <si>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</si>
  <si>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</si>
  <si>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</si>
  <si>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</si>
  <si>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</si>
  <si>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</si>
  <si>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</si>
  <si>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</si>
  <si>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</si>
  <si>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</si>
  <si>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</si>
  <si>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</si>
  <si>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</si>
  <si>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</si>
  <si>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</si>
  <si>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</si>
  <si>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</si>
  <si>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</si>
  <si>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</si>
  <si>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</si>
  <si>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</si>
  <si>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</si>
  <si>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</si>
  <si>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</si>
  <si>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</si>
  <si>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</si>
  <si>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</si>
  <si>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</si>
  <si>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</si>
  <si>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</si>
  <si>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</si>
  <si>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</si>
  <si>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</si>
  <si>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</si>
  <si>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</si>
  <si>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</si>
  <si>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</si>
  <si>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</si>
  <si>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</si>
  <si>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</si>
  <si>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</si>
  <si>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</si>
  <si>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</si>
  <si>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</si>
  <si>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</si>
  <si>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</si>
  <si>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</si>
  <si>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</si>
  <si>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</si>
  <si>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</si>
  <si>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</si>
  <si>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</si>
  <si>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</si>
  <si>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</si>
  <si>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</si>
  <si>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</si>
  <si>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</si>
  <si>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</si>
  <si>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</si>
  <si>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</si>
  <si>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</si>
  <si>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</si>
  <si>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</si>
  <si>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</si>
  <si>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</si>
  <si>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</si>
  <si>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</si>
  <si>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</si>
  <si>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</si>
  <si>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</si>
  <si>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</si>
  <si>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</si>
  <si>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</si>
  <si>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</si>
  <si>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</si>
  <si>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</si>
  <si>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</si>
  <si>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</si>
  <si>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</si>
  <si>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</si>
  <si>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</si>
  <si>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</si>
  <si>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</si>
  <si>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</si>
  <si>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</si>
  <si>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</si>
  <si>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</si>
  <si>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</si>
  <si>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</si>
  <si>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</si>
  <si>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</si>
  <si>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</si>
  <si>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</si>
  <si>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</si>
  <si>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</si>
  <si>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</si>
  <si>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</si>
  <si>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</si>
  <si>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</si>
  <si>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</si>
  <si>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</si>
  <si>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</si>
  <si>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</si>
  <si>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</si>
  <si>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</si>
  <si>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</si>
  <si>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</si>
  <si>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</si>
  <si>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</si>
  <si>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</si>
  <si>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</si>
  <si>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</si>
  <si>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</si>
  <si>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</si>
  <si>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</si>
  <si>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</si>
  <si>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</si>
  <si>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</si>
  <si>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</si>
  <si>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</si>
  <si>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</si>
  <si>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</si>
  <si>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</si>
  <si>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</si>
  <si>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</si>
  <si>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</si>
  <si>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</si>
  <si>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</si>
  <si>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</si>
  <si>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</si>
  <si>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</si>
  <si>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</si>
  <si>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</si>
  <si>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</si>
  <si>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</si>
  <si>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</si>
  <si>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</si>
  <si>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</si>
  <si>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</si>
  <si>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</si>
  <si>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</si>
  <si>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</si>
  <si>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</si>
  <si>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</si>
  <si>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</si>
  <si>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</si>
  <si>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</si>
  <si>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</si>
  <si>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</si>
  <si>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</si>
  <si>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</si>
  <si>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</si>
  <si>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</si>
  <si>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</si>
  <si>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</si>
  <si>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</si>
  <si>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</si>
  <si>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</si>
  <si>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</si>
  <si>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</si>
  <si>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</si>
  <si>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</si>
  <si>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</si>
  <si>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</si>
  <si>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</si>
  <si>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</si>
  <si>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</si>
  <si>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</si>
  <si>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</si>
  <si>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</si>
  <si>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</si>
  <si>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</si>
  <si>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</si>
  <si>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</si>
  <si>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</si>
  <si>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</si>
  <si>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</si>
  <si>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</si>
  <si>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</si>
  <si>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</si>
  <si>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</si>
  <si>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</si>
  <si>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</si>
  <si>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</si>
  <si>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</si>
  <si>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</si>
  <si>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</si>
  <si>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</si>
  <si>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</si>
  <si>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</si>
  <si>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</si>
  <si>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</si>
  <si>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</si>
  <si>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</si>
  <si>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</si>
  <si>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</si>
  <si>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</si>
  <si>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</si>
  <si>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</si>
  <si>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</si>
  <si>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</si>
  <si>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</si>
  <si>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</si>
  <si>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</si>
  <si>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</si>
  <si>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</si>
  <si>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</si>
  <si>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</si>
  <si>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</si>
  <si>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</si>
  <si>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</si>
  <si>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</si>
  <si>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</si>
  <si>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</si>
  <si>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</si>
  <si>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</si>
  <si>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</si>
  <si>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</si>
  <si>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</si>
  <si>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</si>
  <si>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</si>
  <si>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</si>
  <si>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</si>
  <si>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</si>
  <si>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</si>
  <si>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</si>
  <si>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</si>
  <si>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</si>
  <si>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</si>
  <si>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</si>
  <si>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</si>
  <si>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</si>
  <si>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</si>
  <si>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</si>
  <si>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</si>
  <si>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</si>
  <si>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</si>
  <si>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</si>
  <si>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</si>
  <si>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</si>
  <si>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</si>
  <si>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</si>
  <si>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</si>
  <si>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</si>
  <si>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</si>
  <si>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</si>
  <si>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</si>
  <si>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</si>
  <si>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</si>
  <si>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</si>
  <si>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</si>
  <si>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</si>
  <si>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</si>
  <si>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</si>
  <si>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</si>
  <si>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</si>
  <si>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</si>
  <si>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</si>
  <si>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</si>
  <si>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</si>
  <si>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</si>
  <si>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</si>
  <si>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</si>
  <si>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</si>
  <si>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</si>
  <si>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</si>
  <si>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</si>
  <si>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</si>
  <si>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</si>
  <si>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</si>
  <si>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</si>
  <si>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</si>
  <si>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</si>
  <si>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</si>
  <si>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</si>
  <si>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</si>
  <si>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</si>
  <si>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</si>
  <si>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</si>
  <si>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</si>
  <si>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</si>
  <si>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</si>
  <si>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</si>
  <si>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</si>
  <si>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</si>
  <si>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</si>
  <si>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</si>
  <si>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</si>
  <si>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</si>
  <si>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</si>
  <si>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</si>
  <si>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</si>
  <si>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</si>
  <si>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</si>
  <si>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</si>
  <si>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</si>
  <si>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</si>
  <si>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</si>
  <si>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</si>
  <si>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</si>
  <si>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</si>
  <si>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</si>
  <si>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</si>
  <si>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</si>
  <si>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</si>
  <si>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</si>
  <si>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</si>
  <si>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</si>
  <si>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</si>
  <si>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</si>
  <si>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</si>
  <si>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</si>
  <si>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</si>
  <si>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</si>
  <si>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</si>
  <si>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</si>
  <si>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</si>
  <si>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</si>
  <si>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</si>
  <si>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</si>
  <si>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</si>
  <si>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</si>
  <si>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</si>
  <si>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</si>
  <si>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</si>
  <si>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</si>
  <si>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</si>
  <si>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</si>
  <si>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</si>
  <si>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</si>
  <si>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</si>
  <si>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</si>
  <si>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</si>
  <si>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</si>
  <si>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</si>
  <si>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</si>
  <si>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</si>
  <si>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</si>
  <si>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</si>
  <si>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</si>
  <si>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</si>
  <si>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</si>
  <si>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</si>
  <si>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</si>
  <si>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</si>
  <si>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</si>
  <si>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</si>
  <si>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</si>
  <si>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</si>
  <si>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</si>
  <si>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</si>
  <si>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</si>
  <si>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</si>
  <si>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</si>
  <si>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</si>
  <si>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</si>
  <si>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</si>
  <si>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</si>
  <si>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</si>
  <si>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</si>
  <si>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</si>
  <si>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</si>
  <si>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</si>
  <si>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</si>
  <si>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</si>
  <si>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</si>
  <si>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</si>
  <si>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</si>
  <si>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</si>
  <si>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</si>
  <si>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</si>
  <si>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</si>
  <si>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</si>
  <si>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</si>
  <si>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</si>
  <si>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</si>
  <si>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</si>
  <si>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</si>
  <si>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</si>
  <si>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</si>
  <si>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</si>
  <si>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</si>
  <si>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</si>
  <si>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</si>
  <si>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</si>
  <si>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</si>
  <si>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</si>
  <si>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</si>
  <si>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</si>
  <si>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</si>
  <si>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</si>
  <si>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</si>
  <si>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</si>
  <si>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</si>
  <si>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</si>
  <si>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</si>
  <si>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</si>
  <si>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</si>
  <si>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</si>
  <si>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</si>
  <si>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</si>
  <si>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</si>
  <si>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</si>
  <si>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</si>
  <si>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</si>
  <si>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</si>
  <si>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</si>
  <si>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</si>
  <si>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</si>
  <si>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</si>
  <si>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</si>
  <si>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</si>
  <si>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</si>
  <si>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</si>
  <si>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</si>
  <si>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</si>
  <si>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</si>
  <si>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</si>
  <si>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</si>
  <si>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</si>
  <si>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</si>
  <si>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</si>
  <si>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</si>
  <si>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</si>
  <si>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</si>
  <si>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</si>
  <si>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</si>
  <si>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</si>
  <si>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</si>
  <si>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</si>
  <si>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</si>
  <si>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</si>
  <si>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</si>
  <si>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</si>
  <si>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</si>
  <si>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</si>
  <si>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</si>
  <si>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</si>
  <si>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</si>
  <si>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</si>
  <si>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</si>
  <si>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</si>
  <si>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</si>
  <si>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</si>
  <si>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</si>
  <si>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</si>
  <si>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</si>
  <si>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</si>
  <si>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</si>
  <si>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</si>
  <si>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</si>
  <si>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</si>
  <si>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</si>
  <si>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</si>
  <si>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</si>
  <si>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</si>
  <si>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</si>
  <si>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</si>
  <si>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</si>
  <si>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</si>
  <si>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</si>
  <si>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</si>
  <si>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</si>
  <si>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</si>
  <si>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</si>
  <si>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</si>
  <si>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</si>
  <si>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</si>
  <si>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</si>
  <si>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</si>
  <si>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</si>
  <si>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</si>
  <si>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</si>
  <si>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</si>
  <si>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</si>
  <si>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</si>
  <si>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</si>
  <si>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</si>
  <si>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</si>
  <si>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</si>
  <si>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</si>
  <si>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</si>
  <si>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</si>
  <si>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</si>
  <si>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</si>
  <si>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</si>
  <si>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</si>
  <si>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</si>
  <si>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</si>
  <si>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</si>
  <si>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</si>
  <si>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</si>
  <si>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</si>
  <si>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</si>
  <si>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</si>
  <si>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</si>
  <si>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</si>
  <si>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</si>
  <si>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</si>
  <si>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</si>
  <si>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</si>
  <si>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</si>
  <si>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</si>
  <si>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</si>
  <si>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</si>
  <si>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</si>
  <si>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</si>
  <si>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</si>
  <si>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</si>
  <si>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</si>
  <si>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</si>
  <si>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</si>
  <si>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</si>
  <si>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</si>
  <si>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</si>
  <si>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</si>
  <si>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</si>
  <si>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</si>
  <si>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</si>
  <si>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</si>
  <si>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</si>
  <si>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</si>
  <si>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</si>
  <si>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</si>
  <si>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</si>
  <si>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</si>
  <si>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</si>
  <si>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</si>
  <si>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</si>
  <si>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</si>
  <si>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</si>
  <si>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</si>
  <si>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</si>
  <si>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</si>
  <si>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</si>
  <si>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</si>
  <si>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</si>
  <si>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</si>
  <si>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</si>
  <si>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</si>
  <si>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</si>
  <si>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</si>
  <si>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</si>
  <si>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</si>
  <si>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</si>
  <si>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</si>
  <si>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</si>
  <si>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</si>
  <si>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</si>
  <si>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</si>
  <si>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</si>
  <si>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</si>
  <si>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</si>
  <si>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</si>
  <si>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</si>
  <si>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</si>
  <si>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</si>
  <si>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</si>
  <si>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</si>
  <si>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</si>
  <si>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</si>
  <si>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</si>
  <si>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</si>
  <si>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</si>
  <si>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</si>
  <si>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</si>
  <si>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</si>
  <si>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</si>
  <si>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</si>
  <si>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</si>
  <si>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</si>
  <si>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</si>
  <si>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</si>
  <si>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</si>
  <si>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</si>
  <si>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</si>
  <si>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</si>
  <si>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</si>
  <si>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</si>
  <si>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</si>
  <si>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</si>
  <si>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</si>
  <si>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</si>
  <si>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</si>
  <si>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</si>
  <si>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</si>
  <si>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</si>
  <si>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</si>
  <si>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</si>
  <si>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</si>
  <si>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</si>
  <si>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</si>
  <si>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</si>
  <si>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</si>
  <si>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</si>
  <si>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</si>
  <si>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</si>
  <si>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</si>
  <si>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</si>
  <si>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</si>
  <si>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</si>
  <si>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</si>
  <si>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</si>
  <si>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</si>
  <si>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</si>
  <si>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</si>
  <si>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</si>
  <si>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</si>
  <si>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</si>
  <si>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</si>
  <si>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</si>
  <si>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</si>
  <si>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</si>
  <si>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</si>
  <si>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</si>
  <si>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</si>
  <si>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</si>
  <si>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</si>
  <si>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</si>
  <si>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</si>
  <si>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</si>
  <si>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</si>
  <si>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</si>
  <si>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</si>
  <si>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</si>
  <si>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</si>
  <si>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</si>
  <si>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</si>
  <si>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</si>
  <si>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</si>
  <si>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</si>
  <si>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</si>
  <si>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</si>
  <si>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</si>
  <si>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</si>
  <si>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</si>
  <si>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</si>
  <si>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</si>
  <si>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</si>
  <si>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</si>
  <si>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</si>
  <si>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</si>
  <si>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</si>
  <si>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</si>
  <si>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</si>
  <si>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</si>
  <si>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</si>
  <si>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</si>
  <si>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</si>
  <si>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</si>
  <si>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</si>
  <si>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</si>
  <si>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</si>
  <si>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</si>
  <si>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</si>
  <si>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</si>
  <si>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</si>
  <si>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</si>
  <si>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</si>
  <si>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</si>
  <si>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</si>
  <si>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</si>
  <si>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</si>
  <si>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</si>
  <si>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</si>
  <si>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</si>
  <si>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</si>
  <si>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</si>
  <si>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</si>
  <si>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</si>
  <si>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</si>
  <si>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</si>
  <si>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</si>
  <si>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</si>
  <si>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</si>
  <si>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</si>
  <si>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</si>
  <si>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</si>
  <si>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</si>
  <si>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</si>
  <si>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</si>
  <si>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</si>
  <si>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</si>
  <si>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</si>
  <si>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</si>
  <si>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</si>
  <si>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</si>
  <si>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</si>
  <si>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</si>
  <si>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</si>
  <si>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</si>
  <si>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</si>
  <si>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</si>
  <si>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</si>
  <si>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</si>
  <si>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</si>
  <si>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</si>
  <si>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</si>
  <si>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</si>
  <si>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</si>
  <si>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</si>
  <si>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</si>
  <si>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</si>
  <si>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</si>
  <si>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</si>
  <si>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</si>
  <si>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</si>
  <si>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</si>
  <si>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</si>
  <si>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</si>
  <si>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</si>
  <si>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</si>
  <si>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</si>
  <si>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</si>
  <si>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</si>
  <si>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</si>
  <si>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</si>
  <si>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</si>
  <si>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</si>
  <si>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</si>
  <si>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</si>
  <si>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</si>
  <si>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</si>
  <si>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</si>
  <si>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</si>
  <si>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</si>
  <si>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</si>
  <si>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</si>
  <si>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</si>
  <si>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</si>
  <si>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</si>
  <si>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</si>
  <si>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</si>
  <si>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</si>
  <si>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</si>
  <si>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</si>
  <si>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</si>
  <si>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</si>
  <si>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</si>
  <si>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</si>
  <si>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</si>
  <si>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</si>
  <si>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</si>
  <si>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</si>
  <si>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</si>
  <si>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</si>
  <si>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</si>
  <si>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</si>
  <si>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</si>
  <si>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</si>
  <si>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</si>
  <si>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</si>
  <si>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</si>
  <si>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</si>
  <si>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</si>
  <si>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</si>
  <si>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</si>
  <si>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</si>
  <si>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</si>
  <si>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</si>
  <si>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</si>
  <si>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</si>
  <si>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</si>
  <si>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</si>
  <si>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</si>
  <si>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</si>
  <si>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</si>
  <si>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</si>
  <si>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</si>
  <si>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</si>
  <si>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</si>
  <si>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</si>
  <si>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</si>
  <si>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</si>
  <si>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</si>
  <si>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</si>
  <si>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</si>
  <si>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</si>
  <si>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</si>
  <si>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</si>
  <si>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</si>
  <si>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</si>
  <si>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</si>
  <si>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</si>
  <si>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</si>
  <si>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</si>
  <si>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</si>
  <si>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</si>
  <si>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</si>
  <si>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</si>
  <si>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</si>
  <si>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</si>
  <si>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</si>
  <si>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</si>
  <si>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</si>
  <si>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</si>
  <si>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</si>
  <si>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</si>
  <si>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</si>
  <si>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</si>
  <si>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</si>
  <si>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</si>
  <si>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</si>
  <si>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</si>
  <si>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</si>
  <si>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</si>
  <si>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</si>
  <si>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</si>
  <si>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</si>
  <si>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</si>
  <si>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</si>
  <si>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</si>
  <si>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</si>
  <si>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</si>
  <si>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</si>
  <si>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</si>
  <si>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</si>
  <si>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</si>
  <si>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</si>
  <si>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</si>
  <si>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</si>
  <si>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</si>
  <si>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</si>
  <si>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</si>
  <si>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</si>
  <si>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</si>
  <si>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</si>
  <si>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</si>
  <si>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</si>
  <si>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</si>
  <si>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</si>
  <si>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</si>
  <si>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</si>
  <si>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</si>
  <si>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</si>
  <si>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</si>
  <si>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</si>
  <si>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</si>
  <si>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</si>
  <si>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</si>
  <si>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</si>
  <si>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</si>
  <si>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</si>
  <si>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</si>
  <si>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</si>
  <si>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</si>
  <si>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</si>
  <si>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</si>
  <si>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</si>
  <si>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</si>
  <si>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</si>
  <si>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</si>
  <si>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</si>
  <si>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</si>
  <si>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</si>
  <si>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</si>
  <si>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</si>
  <si>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</si>
  <si>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</si>
  <si>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</si>
  <si>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</si>
  <si>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</si>
  <si>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</si>
  <si>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</si>
  <si>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</si>
  <si>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</si>
  <si>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</si>
  <si>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</si>
  <si>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</si>
  <si>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</si>
  <si>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</si>
  <si>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</si>
  <si>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</si>
  <si>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</si>
  <si>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</si>
  <si>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</si>
  <si>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</si>
  <si>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</si>
  <si>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</si>
  <si>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</si>
  <si>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</si>
  <si>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</si>
  <si>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</si>
  <si>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</si>
  <si>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</si>
  <si>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</si>
  <si>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</si>
  <si>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</si>
  <si>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</si>
  <si>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</si>
  <si>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</si>
  <si>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</si>
  <si>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</si>
  <si>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</si>
  <si>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</si>
  <si>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</si>
  <si>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</si>
  <si>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</si>
  <si>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</si>
  <si>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</si>
  <si>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</si>
  <si>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</si>
  <si>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</si>
  <si>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</si>
  <si>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</si>
  <si>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</si>
  <si>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</si>
  <si>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</si>
  <si>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</si>
  <si>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</si>
  <si>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</si>
  <si>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</si>
  <si>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</si>
  <si>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</si>
  <si>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</si>
  <si>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</si>
  <si>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</si>
  <si>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</si>
  <si>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</si>
  <si>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</si>
  <si>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</si>
  <si>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</si>
  <si>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</si>
  <si>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</si>
  <si>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</si>
  <si>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</si>
  <si>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</si>
  <si>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</si>
  <si>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</si>
  <si>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</si>
  <si>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</si>
  <si>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</si>
  <si>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</si>
  <si>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</si>
  <si>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</si>
  <si>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</si>
  <si>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</si>
  <si>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</si>
  <si>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</si>
  <si>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</si>
  <si>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</si>
  <si>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</si>
  <si>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</si>
  <si>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</si>
  <si>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</si>
  <si>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</si>
  <si>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</si>
  <si>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</si>
  <si>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</si>
  <si>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</si>
  <si>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</si>
  <si>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</si>
  <si>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</si>
  <si>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</si>
  <si>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</si>
  <si>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</si>
  <si>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</si>
  <si>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</si>
  <si>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</si>
  <si>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</si>
  <si>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</si>
  <si>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</si>
  <si>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</si>
  <si>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</si>
  <si>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</si>
  <si>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</si>
  <si>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</si>
  <si>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</si>
  <si>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</si>
  <si>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</si>
  <si>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</si>
  <si>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</si>
  <si>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</si>
  <si>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</si>
  <si>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</si>
  <si>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</si>
  <si>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</si>
  <si>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</si>
  <si>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</si>
  <si>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</si>
  <si>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</si>
  <si>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</si>
  <si>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</si>
  <si>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</si>
  <si>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</si>
  <si>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</si>
  <si>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</si>
  <si>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</si>
  <si>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</si>
  <si>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</si>
  <si>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</si>
  <si>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</si>
  <si>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</si>
  <si>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</si>
  <si>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</si>
  <si>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</si>
  <si>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</si>
  <si>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</si>
  <si>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</si>
  <si>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</si>
  <si>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</si>
  <si>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</si>
  <si>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</si>
  <si>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</si>
  <si>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</si>
  <si>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</si>
  <si>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</si>
  <si>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</si>
  <si>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</si>
  <si>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</si>
  <si>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</si>
  <si>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</si>
  <si>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</si>
  <si>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</si>
  <si>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</si>
  <si>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</si>
  <si>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</si>
  <si>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</si>
  <si>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</si>
  <si>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</si>
  <si>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</si>
  <si>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</si>
  <si>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</si>
  <si>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</si>
  <si>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</si>
  <si>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</si>
  <si>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</si>
  <si>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</si>
  <si>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</si>
  <si>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</si>
  <si>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</si>
  <si>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</si>
  <si>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</si>
  <si>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</si>
  <si>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</si>
  <si>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</si>
  <si>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</si>
  <si>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</si>
  <si>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</si>
  <si>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</si>
  <si>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</si>
  <si>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</si>
  <si>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</si>
  <si>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</si>
  <si>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</si>
  <si>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</si>
  <si>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</si>
  <si>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</si>
  <si>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</si>
  <si>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</si>
  <si>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</si>
  <si>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</si>
  <si>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</si>
  <si>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</si>
  <si>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</si>
  <si>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</si>
  <si>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</si>
  <si>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</si>
  <si>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</si>
  <si>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</si>
  <si>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</si>
  <si>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</si>
  <si>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</si>
  <si>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</si>
  <si>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</si>
  <si>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</si>
  <si>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</si>
  <si>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</si>
  <si>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</si>
  <si>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</si>
  <si>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</si>
  <si>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</si>
  <si>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</si>
  <si>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</si>
  <si>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</si>
  <si>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</si>
  <si>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</si>
  <si>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</si>
  <si>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</si>
  <si>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</si>
  <si>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</si>
  <si>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</si>
  <si>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</si>
  <si>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</si>
  <si>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</si>
  <si>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</si>
  <si>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</si>
  <si>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</si>
  <si>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</si>
  <si>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</si>
  <si>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</si>
  <si>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</si>
  <si>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</si>
  <si>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</si>
  <si>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</si>
  <si>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</si>
  <si>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</si>
  <si>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</si>
  <si>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</si>
  <si>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</si>
  <si>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</si>
  <si>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</si>
  <si>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</si>
  <si>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</si>
  <si>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</si>
  <si>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</si>
  <si>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</si>
  <si>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</si>
  <si>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</si>
  <si>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</si>
  <si>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</si>
  <si>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</si>
  <si>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</si>
  <si>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</si>
  <si>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</si>
  <si>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</si>
  <si>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</si>
  <si>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</si>
  <si>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</si>
  <si>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</si>
  <si>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</si>
  <si>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</si>
  <si>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</si>
  <si>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</si>
  <si>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</si>
  <si>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</si>
  <si>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</si>
  <si>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</si>
  <si>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</si>
  <si>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</si>
  <si>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</si>
  <si>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</si>
  <si>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</si>
  <si>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</si>
  <si>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</si>
  <si>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</si>
  <si>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</si>
  <si>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</si>
  <si>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</si>
  <si>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</si>
  <si>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</si>
  <si>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</si>
  <si>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</si>
  <si>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</si>
  <si>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</si>
  <si>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</si>
  <si>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</si>
  <si>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</si>
  <si>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</si>
  <si>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</si>
  <si>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</si>
  <si>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</si>
  <si>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</si>
  <si>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</si>
  <si>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</si>
  <si>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</si>
  <si>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</si>
  <si>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</si>
  <si>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</si>
  <si>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</si>
  <si>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</si>
  <si>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</si>
  <si>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</si>
  <si>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</si>
  <si>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</si>
  <si>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</si>
  <si>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</si>
  <si>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</si>
  <si>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</si>
  <si>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</si>
  <si>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</si>
  <si>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</si>
  <si>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</si>
  <si>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</si>
  <si>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</si>
  <si>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</si>
  <si>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</si>
  <si>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</si>
  <si>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</si>
  <si>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</si>
  <si>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</si>
  <si>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</si>
  <si>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</si>
  <si>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</si>
  <si>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</si>
  <si>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</si>
  <si>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</si>
  <si>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</si>
  <si>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</si>
  <si>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</si>
  <si>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</si>
  <si>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</si>
  <si>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</si>
  <si>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</si>
  <si>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</si>
  <si>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</si>
  <si>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</si>
  <si>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</si>
  <si>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</si>
  <si>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</si>
  <si>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</si>
  <si>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</si>
  <si>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</si>
  <si>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</si>
  <si>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</si>
  <si>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</si>
  <si>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</si>
  <si>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</si>
  <si>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</si>
  <si>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</si>
  <si>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</si>
  <si>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</si>
  <si>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</si>
  <si>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</si>
  <si>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</si>
  <si>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</si>
  <si>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</si>
  <si>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</si>
  <si>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</si>
  <si>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</si>
  <si>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</si>
  <si>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</si>
  <si>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</si>
  <si>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</si>
  <si>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</si>
  <si>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</si>
  <si>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</si>
  <si>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</si>
  <si>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</si>
  <si>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</si>
  <si>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</si>
  <si>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</si>
  <si>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</si>
  <si>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</si>
  <si>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</si>
  <si>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</si>
  <si>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</si>
  <si>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</si>
  <si>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</si>
  <si>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</si>
  <si>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</si>
  <si>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</si>
  <si>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</si>
  <si>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</si>
  <si>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</si>
  <si>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</si>
  <si>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</si>
  <si>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</si>
  <si>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</si>
  <si>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</si>
  <si>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</si>
  <si>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</si>
  <si>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</si>
  <si>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</si>
  <si>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</si>
  <si>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</si>
  <si>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</si>
  <si>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</si>
  <si>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</si>
  <si>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</si>
  <si>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</si>
  <si>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</si>
  <si>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</si>
  <si>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</si>
  <si>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</si>
  <si>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</si>
  <si>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</si>
  <si>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</si>
  <si>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</si>
  <si>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</si>
  <si>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</si>
  <si>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</si>
  <si>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</si>
  <si>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</si>
  <si>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</si>
  <si>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</si>
  <si>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</si>
  <si>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</si>
  <si>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</si>
  <si>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</si>
  <si>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</si>
  <si>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</si>
  <si>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</si>
  <si>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</si>
  <si>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</si>
  <si>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</si>
  <si>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</si>
  <si>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</si>
  <si>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</si>
  <si>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</si>
  <si>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</si>
  <si>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</si>
  <si>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</si>
  <si>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</si>
  <si>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</si>
  <si>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</si>
  <si>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</si>
  <si>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</si>
  <si>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</si>
  <si>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</si>
  <si>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</si>
  <si>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</si>
  <si>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</si>
  <si>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</si>
  <si>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</si>
  <si>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</si>
  <si>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</si>
  <si>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</si>
  <si>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</si>
  <si>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</si>
  <si>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</si>
  <si>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</si>
  <si>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</si>
  <si>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</si>
  <si>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</si>
  <si>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</si>
  <si>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</si>
  <si>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</si>
  <si>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</si>
  <si>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</si>
  <si>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</si>
  <si>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</si>
  <si>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</si>
  <si>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</si>
  <si>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</si>
  <si>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</si>
  <si>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</si>
  <si>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</si>
  <si>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</si>
  <si>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</si>
  <si>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</si>
  <si>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</si>
  <si>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</si>
  <si>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</si>
  <si>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</si>
  <si>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</si>
  <si>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</si>
  <si>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</si>
  <si>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</si>
  <si>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</si>
  <si>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</si>
  <si>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</si>
  <si>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</si>
  <si>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</si>
  <si>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</si>
  <si>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</si>
  <si>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</si>
  <si>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</si>
  <si>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</si>
  <si>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</si>
  <si>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</si>
  <si>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</si>
  <si>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</si>
  <si>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</si>
  <si>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</si>
  <si>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</si>
  <si>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</si>
  <si>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</si>
  <si>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</si>
  <si>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</si>
  <si>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</si>
  <si>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</si>
  <si>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</si>
  <si>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</si>
  <si>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</si>
  <si>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</si>
  <si>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</si>
  <si>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</si>
  <si>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</si>
  <si>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</si>
  <si>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</si>
  <si>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</si>
  <si>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</si>
  <si>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</si>
  <si>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</si>
  <si>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</si>
  <si>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</si>
  <si>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</si>
  <si>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</si>
  <si>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</si>
  <si>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</si>
  <si>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</si>
  <si>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</si>
  <si>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</si>
  <si>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</si>
  <si>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</si>
  <si>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</si>
  <si>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</si>
  <si>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</si>
  <si>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</si>
  <si>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</si>
  <si>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</si>
  <si>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</si>
  <si>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</si>
  <si>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</si>
  <si>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</si>
  <si>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</si>
  <si>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</si>
  <si>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</si>
  <si>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</si>
  <si>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</si>
  <si>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</si>
  <si>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</si>
  <si>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</si>
  <si>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</si>
  <si>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</si>
  <si>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</si>
  <si>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</si>
  <si>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</si>
  <si>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</si>
  <si>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</si>
  <si>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</si>
  <si>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</si>
  <si>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</si>
  <si>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</si>
  <si>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</si>
  <si>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</si>
  <si>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</si>
  <si>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</si>
  <si>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</si>
  <si>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</si>
  <si>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</si>
  <si>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</si>
  <si>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</si>
  <si>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</si>
  <si>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</si>
  <si>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</si>
  <si>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</si>
  <si>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</si>
  <si>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</si>
  <si>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</si>
  <si>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</si>
  <si>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</si>
  <si>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</si>
  <si>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</si>
  <si>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</si>
  <si>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</si>
  <si>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</si>
  <si>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</si>
  <si>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</si>
  <si>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</si>
  <si>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</si>
  <si>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</si>
  <si>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</si>
  <si>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</si>
  <si>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</si>
  <si>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</si>
  <si>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</si>
  <si>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</si>
  <si>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</si>
  <si>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</si>
  <si>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</si>
  <si>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</si>
  <si>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</si>
  <si>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</si>
  <si>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</si>
  <si>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</si>
  <si>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</si>
  <si>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</si>
  <si>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</si>
  <si>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</si>
  <si>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</si>
  <si>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</si>
  <si>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</si>
  <si>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</si>
  <si>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</si>
  <si>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</si>
  <si>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</si>
  <si>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</si>
  <si>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</si>
  <si>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</si>
  <si>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</si>
  <si>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</si>
  <si>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</si>
  <si>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</si>
  <si>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</si>
  <si>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</si>
  <si>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</si>
  <si>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</si>
  <si>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</si>
  <si>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</si>
  <si>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</si>
  <si>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</si>
  <si>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</si>
  <si>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</si>
  <si>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</si>
  <si>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</si>
  <si>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</si>
  <si>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</si>
  <si>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</si>
  <si>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</si>
  <si>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</si>
  <si>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</si>
  <si>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</si>
  <si>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</si>
  <si>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</si>
  <si>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</si>
  <si>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</si>
  <si>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</si>
  <si>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</si>
  <si>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</si>
  <si>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</si>
  <si>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</si>
  <si>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</si>
  <si>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</si>
  <si>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</si>
  <si>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</si>
  <si>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</si>
  <si>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</si>
  <si>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</si>
  <si>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</si>
  <si>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</si>
  <si>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</si>
  <si>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</si>
  <si>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</si>
  <si>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</si>
  <si>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</si>
  <si>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</si>
  <si>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</si>
  <si>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</si>
  <si>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</si>
  <si>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</si>
  <si>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</si>
  <si>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</si>
  <si>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</si>
  <si>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</si>
  <si>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</si>
  <si>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</si>
  <si>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</si>
  <si>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</si>
  <si>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</si>
  <si>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</si>
  <si>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</si>
  <si>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</si>
  <si>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</si>
  <si>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</si>
  <si>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</si>
  <si>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</si>
  <si>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</si>
  <si>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</si>
  <si>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</si>
  <si>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</si>
  <si>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</si>
  <si>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</si>
  <si>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</si>
  <si>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</si>
  <si>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</si>
  <si>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</si>
  <si>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</si>
  <si>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</si>
  <si>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</si>
  <si>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</si>
  <si>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</si>
  <si>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</si>
  <si>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</si>
  <si>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</si>
  <si>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</si>
  <si>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</si>
  <si>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</si>
  <si>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</si>
  <si>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</si>
  <si>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</si>
  <si>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</si>
  <si>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</si>
  <si>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</si>
  <si>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</si>
  <si>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</si>
  <si>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</si>
  <si>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</si>
  <si>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</si>
  <si>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</si>
  <si>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</si>
  <si>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</si>
  <si>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</si>
  <si>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</si>
  <si>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</si>
  <si>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</si>
  <si>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</si>
  <si>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</si>
  <si>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</si>
  <si>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</si>
  <si>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</si>
  <si>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</si>
  <si>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</si>
  <si>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</si>
  <si>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</si>
  <si>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</si>
  <si>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</si>
  <si>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</si>
  <si>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</si>
  <si>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</si>
  <si>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</si>
  <si>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</si>
  <si>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</si>
  <si>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</si>
  <si>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</si>
  <si>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</si>
  <si>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</si>
  <si>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</si>
  <si>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</si>
  <si>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</si>
  <si>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</si>
  <si>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</si>
  <si>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</si>
  <si>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</si>
  <si>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</si>
  <si>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</si>
  <si>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</si>
  <si>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</si>
  <si>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</si>
  <si>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</si>
  <si>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</si>
  <si>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</si>
  <si>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</si>
  <si>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</si>
  <si>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</si>
  <si>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</si>
  <si>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</si>
  <si>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</si>
  <si>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</si>
  <si>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</si>
  <si>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</si>
  <si>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</si>
  <si>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</si>
  <si>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</si>
  <si>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</si>
  <si>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</si>
  <si>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</si>
  <si>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</si>
  <si>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</si>
  <si>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</si>
  <si>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</si>
  <si>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</si>
  <si>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</si>
  <si>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</si>
  <si>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</si>
  <si>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</si>
  <si>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</si>
  <si>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</si>
  <si>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</si>
  <si>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</si>
  <si>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</si>
  <si>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</si>
  <si>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</si>
  <si>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</si>
  <si>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</si>
  <si>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</si>
  <si>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</si>
  <si>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</si>
  <si>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</si>
  <si>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</si>
  <si>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</si>
  <si>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</si>
  <si>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</si>
  <si>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</si>
  <si>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</si>
  <si>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</si>
  <si>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</si>
  <si>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</si>
  <si>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</si>
  <si>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</si>
  <si>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</si>
  <si>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</si>
  <si>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</si>
  <si>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</si>
  <si>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</si>
  <si>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</si>
  <si>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</si>
  <si>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</si>
  <si>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</si>
  <si>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</si>
  <si>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</si>
  <si>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</si>
  <si>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</si>
  <si>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</si>
  <si>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</si>
  <si>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</si>
  <si>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</si>
  <si>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</si>
  <si>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</si>
  <si>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</si>
  <si>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</si>
  <si>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</si>
  <si>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</si>
  <si>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</si>
  <si>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</si>
  <si>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</si>
  <si>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</si>
  <si>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</si>
  <si>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</si>
  <si>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</si>
  <si>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</si>
  <si>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</si>
  <si>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</si>
  <si>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</si>
  <si>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</si>
  <si>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</si>
  <si>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</si>
  <si>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</si>
  <si>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</si>
  <si>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</si>
  <si>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</si>
  <si>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</si>
  <si>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</si>
  <si>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</si>
  <si>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</si>
  <si>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</si>
  <si>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</si>
  <si>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</si>
  <si>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</si>
  <si>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</si>
  <si>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</si>
  <si>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</si>
  <si>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</si>
  <si>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</si>
  <si>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</si>
  <si>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</si>
  <si>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</si>
  <si>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</si>
  <si>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</si>
  <si>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</si>
  <si>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</si>
  <si>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</si>
  <si>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</si>
  <si>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</si>
  <si>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</si>
  <si>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</si>
  <si>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</si>
  <si>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</si>
  <si>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</si>
  <si>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</si>
  <si>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</si>
  <si>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</si>
  <si>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</si>
  <si>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</si>
  <si>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</si>
  <si>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</si>
  <si>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</si>
  <si>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</si>
  <si>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</si>
  <si>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</si>
  <si>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</si>
  <si>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</si>
  <si>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</si>
  <si>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</si>
  <si>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</si>
  <si>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</si>
  <si>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</si>
  <si>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</si>
  <si>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</si>
  <si>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</si>
  <si>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</si>
  <si>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</si>
  <si>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</si>
  <si>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</si>
  <si>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</si>
  <si>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</si>
  <si>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</si>
  <si>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</si>
  <si>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</si>
  <si>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</si>
  <si>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</si>
  <si>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</si>
  <si>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</si>
  <si>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</si>
  <si>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</si>
  <si>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</si>
  <si>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</si>
  <si>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</si>
  <si>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</si>
  <si>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</si>
  <si>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</si>
  <si>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</si>
  <si>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</si>
  <si>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</si>
  <si>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</si>
  <si>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</si>
  <si>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</si>
  <si>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</si>
  <si>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</si>
  <si>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</si>
  <si>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</si>
  <si>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</si>
  <si>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</si>
  <si>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</si>
  <si>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</si>
  <si>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</si>
  <si>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</si>
  <si>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</si>
  <si>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</si>
  <si>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</si>
  <si>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</si>
  <si>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</si>
  <si>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</si>
  <si>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</si>
  <si>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</si>
  <si>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</si>
  <si>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</si>
  <si>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</si>
  <si>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</si>
  <si>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</si>
  <si>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</si>
  <si>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</si>
  <si>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</si>
  <si>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</si>
  <si>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</si>
  <si>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</si>
  <si>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</si>
  <si>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</si>
  <si>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</si>
  <si>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</si>
  <si>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</si>
  <si>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</si>
  <si>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</si>
  <si>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</si>
  <si>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</si>
  <si>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</si>
  <si>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</si>
  <si>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</si>
  <si>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</si>
  <si>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</si>
  <si>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</si>
  <si>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</si>
  <si>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</si>
  <si>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</si>
  <si>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</si>
  <si>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</si>
  <si>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</si>
  <si>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</si>
  <si>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</si>
  <si>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</si>
  <si>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</si>
  <si>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</si>
  <si>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</si>
  <si>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</si>
  <si>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</si>
  <si>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</si>
  <si>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</si>
  <si>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</si>
  <si>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</si>
  <si>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</si>
  <si>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</si>
  <si>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</si>
  <si>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</si>
  <si>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</si>
  <si>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</si>
  <si>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</si>
  <si>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</si>
  <si>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</si>
  <si>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</si>
  <si>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</si>
  <si>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</si>
  <si>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</si>
  <si>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</si>
  <si>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</si>
  <si>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</si>
  <si>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</si>
  <si>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</si>
  <si>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</si>
  <si>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</si>
  <si>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</si>
  <si>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</si>
  <si>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</si>
  <si>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</si>
  <si>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</si>
  <si>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</si>
  <si>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</si>
  <si>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</si>
  <si>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</si>
  <si>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</si>
  <si>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</si>
  <si>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</si>
  <si>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</si>
  <si>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</si>
  <si>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</si>
  <si>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</si>
  <si>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</si>
  <si>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</si>
  <si>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</si>
  <si>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</si>
  <si>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</si>
  <si>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</si>
  <si>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</si>
  <si>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</si>
  <si>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</si>
  <si>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</si>
  <si>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</si>
  <si>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</si>
  <si>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</si>
  <si>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</si>
  <si>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</si>
  <si>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</si>
  <si>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</si>
  <si>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</si>
  <si>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</si>
  <si>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</si>
  <si>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</si>
  <si>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</si>
  <si>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</si>
  <si>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</si>
  <si>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</si>
  <si>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</si>
  <si>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</si>
  <si>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</si>
  <si>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</si>
  <si>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</si>
  <si>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</si>
  <si>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</si>
  <si>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</si>
  <si>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</si>
  <si>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</si>
  <si>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</si>
  <si>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</si>
  <si>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</si>
  <si>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</si>
  <si>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</si>
  <si>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</si>
  <si>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</si>
  <si>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</si>
  <si>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</si>
  <si>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</si>
  <si>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</si>
  <si>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</si>
  <si>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</si>
  <si>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</si>
  <si>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</si>
  <si>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</si>
  <si>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</si>
  <si>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</si>
  <si>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</si>
  <si>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</si>
  <si>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</si>
  <si>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</si>
  <si>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</si>
  <si>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</si>
  <si>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</si>
  <si>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</si>
  <si>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</si>
  <si>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</si>
  <si>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</si>
  <si>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</si>
  <si>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</si>
  <si>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</si>
  <si>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</si>
  <si>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</si>
  <si>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</si>
  <si>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</si>
  <si>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</si>
  <si>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</si>
  <si>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</si>
  <si>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</si>
  <si>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</si>
  <si>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</si>
  <si>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</si>
  <si>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</si>
  <si>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</si>
  <si>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</si>
  <si>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</si>
  <si>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</si>
  <si>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</si>
  <si>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</si>
  <si>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</si>
  <si>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</si>
  <si>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</si>
  <si>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</si>
  <si>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</si>
  <si>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</si>
  <si>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</si>
  <si>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</si>
  <si>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</si>
  <si>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</si>
  <si>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</si>
  <si>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</si>
  <si>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</si>
  <si>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</si>
  <si>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</si>
  <si>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</si>
  <si>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</si>
  <si>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</si>
  <si>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</si>
  <si>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</si>
  <si>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</si>
  <si>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</si>
  <si>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</si>
  <si>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</si>
  <si>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</si>
  <si>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</si>
  <si>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</si>
  <si>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</si>
  <si>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</si>
  <si>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</si>
  <si>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</si>
  <si>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</si>
  <si>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</si>
  <si>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</si>
  <si>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</si>
  <si>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</si>
  <si>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</si>
  <si>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</si>
  <si>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</si>
  <si>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</si>
  <si>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</si>
  <si>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</si>
  <si>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</si>
  <si>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</si>
  <si>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</si>
  <si>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</si>
  <si>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</si>
  <si>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</si>
  <si>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</si>
  <si>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</si>
  <si>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</si>
  <si>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</si>
  <si>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</si>
  <si>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</si>
  <si>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</si>
  <si>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</si>
  <si>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</si>
  <si>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</si>
  <si>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</si>
  <si>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</si>
  <si>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</si>
  <si>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</si>
  <si>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</si>
  <si>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</si>
  <si>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</si>
  <si>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</si>
  <si>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</si>
  <si>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</si>
  <si>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</si>
  <si>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</si>
  <si>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</si>
  <si>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</si>
  <si>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</si>
  <si>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</si>
  <si>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</si>
  <si>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</si>
  <si>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</si>
  <si>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</si>
  <si>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</si>
  <si>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</si>
  <si>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</si>
  <si>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</si>
  <si>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</si>
  <si>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</si>
  <si>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</si>
  <si>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</si>
  <si>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</si>
  <si>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</si>
  <si>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</si>
  <si>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</si>
  <si>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</si>
  <si>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</si>
  <si>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</si>
  <si>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</si>
  <si>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</si>
  <si>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</si>
  <si>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</si>
  <si>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</si>
  <si>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</si>
  <si>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</si>
  <si>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</si>
  <si>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</si>
  <si>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</si>
  <si>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</si>
  <si>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</si>
  <si>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</si>
  <si>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</si>
  <si>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</si>
  <si>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</si>
  <si>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</si>
  <si>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</si>
  <si>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</si>
  <si>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</si>
  <si>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</si>
  <si>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</si>
  <si>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</si>
  <si>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</si>
  <si>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</si>
  <si>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</si>
  <si>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</si>
  <si>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</si>
  <si>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</si>
  <si>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</si>
  <si>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</si>
  <si>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</si>
  <si>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</si>
  <si>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</si>
  <si>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</si>
  <si>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</si>
  <si>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</si>
  <si>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</si>
  <si>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</si>
  <si>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</si>
  <si>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</si>
  <si>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</si>
  <si>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</si>
  <si>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</si>
  <si>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</si>
  <si>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</si>
  <si>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</si>
  <si>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</si>
  <si>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</si>
  <si>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</si>
  <si>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</si>
  <si>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</si>
  <si>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</si>
  <si>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</si>
  <si>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</si>
  <si>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</si>
  <si>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</si>
  <si>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</si>
  <si>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</si>
  <si>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</si>
  <si>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</si>
  <si>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</si>
  <si>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</si>
  <si>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</si>
  <si>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</si>
  <si>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</si>
  <si>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</si>
  <si>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</si>
  <si>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</si>
  <si>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</si>
  <si>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</si>
  <si>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</si>
  <si>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</si>
  <si>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</si>
  <si>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</si>
  <si>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</si>
  <si>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</si>
  <si>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</si>
  <si>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</si>
  <si>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</si>
  <si>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</si>
  <si>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</si>
  <si>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</si>
  <si>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</si>
  <si>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</si>
  <si>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</si>
  <si>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</si>
  <si>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</si>
  <si>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</si>
  <si>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</si>
  <si>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</si>
  <si>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</si>
  <si>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</si>
  <si>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</si>
  <si>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</si>
  <si>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</si>
  <si>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</si>
  <si>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</si>
  <si>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</si>
  <si>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</si>
  <si>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</si>
  <si>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</si>
  <si>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</si>
  <si>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</si>
  <si>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</si>
  <si>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</si>
  <si>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</si>
  <si>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</si>
  <si>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</si>
  <si>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</si>
  <si>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</si>
  <si>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</si>
  <si>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</si>
  <si>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</si>
  <si>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</si>
  <si>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</si>
  <si>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</si>
  <si>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</si>
  <si>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</si>
  <si>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</si>
  <si>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</si>
  <si>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</si>
  <si>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</si>
  <si>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</si>
  <si>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</si>
  <si>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</si>
  <si>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</si>
  <si>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</si>
  <si>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</si>
  <si>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</si>
  <si>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</si>
  <si>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</si>
  <si>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</si>
  <si>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</si>
  <si>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</si>
  <si>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</si>
  <si>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</si>
  <si>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</si>
  <si>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</si>
  <si>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</si>
  <si>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</si>
  <si>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</si>
  <si>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</si>
  <si>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</si>
  <si>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</si>
  <si>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</si>
  <si>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</si>
  <si>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</si>
  <si>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</si>
  <si>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</si>
  <si>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</si>
  <si>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</si>
  <si>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</si>
  <si>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</si>
  <si>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</si>
  <si>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</si>
  <si>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</si>
  <si>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</si>
  <si>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</si>
  <si>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</si>
  <si>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</si>
  <si>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</si>
  <si>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</si>
  <si>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</si>
  <si>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</si>
  <si>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</si>
  <si>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</si>
  <si>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</si>
  <si>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</si>
  <si>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</si>
  <si>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</si>
  <si>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</si>
  <si>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</si>
  <si>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</si>
  <si>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</si>
  <si>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</si>
  <si>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</si>
  <si>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</si>
  <si>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</si>
  <si>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</si>
  <si>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</si>
  <si>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</si>
  <si>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</si>
  <si>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</si>
  <si>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</si>
  <si>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</si>
  <si>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</si>
  <si>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</si>
  <si>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</si>
  <si>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</si>
  <si>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</si>
  <si>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</si>
  <si>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</si>
  <si>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</si>
  <si>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</si>
  <si>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</si>
  <si>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</si>
  <si>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</si>
  <si>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</si>
  <si>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</si>
  <si>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</si>
  <si>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</si>
  <si>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</si>
  <si>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</si>
  <si>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</si>
  <si>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</si>
  <si>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</si>
  <si>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</si>
  <si>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</si>
  <si>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</si>
  <si>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</si>
  <si>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</si>
  <si>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</si>
  <si>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</si>
  <si>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</si>
  <si>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</si>
  <si>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</si>
  <si>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</si>
  <si>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</si>
  <si>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</si>
  <si>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</si>
  <si>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</si>
  <si>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</si>
  <si>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</si>
  <si>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</si>
  <si>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</si>
  <si>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</si>
  <si>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</si>
  <si>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</si>
  <si>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</si>
  <si>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</si>
  <si>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</si>
  <si>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</si>
  <si>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</si>
  <si>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</si>
  <si>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</si>
  <si>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</si>
  <si>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</si>
  <si>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</si>
  <si>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</si>
  <si>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</si>
  <si>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</si>
  <si>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</si>
  <si>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</si>
  <si>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</si>
  <si>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</si>
  <si>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</si>
  <si>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</si>
  <si>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</si>
  <si>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</si>
  <si>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</si>
  <si>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</si>
  <si>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</si>
  <si>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</si>
  <si>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</si>
  <si>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</si>
  <si>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</si>
  <si>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</si>
  <si>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</si>
  <si>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</si>
  <si>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</si>
  <si>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</si>
  <si>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</si>
  <si>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</si>
  <si>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</si>
  <si>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</si>
  <si>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</si>
  <si>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</si>
  <si>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</si>
  <si>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</si>
  <si>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</si>
  <si>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</si>
  <si>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</si>
  <si>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</si>
  <si>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</si>
  <si>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</si>
  <si>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</si>
  <si>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</si>
  <si>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</si>
  <si>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</si>
  <si>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</si>
  <si>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</si>
  <si>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</si>
  <si>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</si>
  <si>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</si>
  <si>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</si>
  <si>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</si>
  <si>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</si>
  <si>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</si>
  <si>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</si>
  <si>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</si>
  <si>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</si>
  <si>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</si>
  <si>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</si>
  <si>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</si>
  <si>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</si>
  <si>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</si>
  <si>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</si>
  <si>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</si>
  <si>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</si>
  <si>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</si>
  <si>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</si>
  <si>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</si>
  <si>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</si>
  <si>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</si>
  <si>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</si>
  <si>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</si>
  <si>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</si>
  <si>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</si>
  <si>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</si>
  <si>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</si>
  <si>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</si>
  <si>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</si>
  <si>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</si>
  <si>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</si>
  <si>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</si>
  <si>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</si>
  <si>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</si>
  <si>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</si>
  <si>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</si>
  <si>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</si>
  <si>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</si>
  <si>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</si>
  <si>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</si>
  <si>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</si>
  <si>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</si>
  <si>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</si>
  <si>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</si>
  <si>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</si>
  <si>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</si>
  <si>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</si>
  <si>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</si>
  <si>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</si>
  <si>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</si>
  <si>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</si>
  <si>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</si>
  <si>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</si>
  <si>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</si>
  <si>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</si>
  <si>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</si>
  <si>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</si>
  <si>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</si>
  <si>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</si>
  <si>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</si>
  <si>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</si>
  <si>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</si>
  <si>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</si>
  <si>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</si>
  <si>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</si>
  <si>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</si>
  <si>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</si>
  <si>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</si>
  <si>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</si>
  <si>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</si>
  <si>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</si>
  <si>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</si>
  <si>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</si>
  <si>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</si>
  <si>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</si>
  <si>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</si>
  <si>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</si>
  <si>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</si>
  <si>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</si>
  <si>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</si>
  <si>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</si>
  <si>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</si>
  <si>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</si>
  <si>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</si>
  <si>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</si>
  <si>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</si>
  <si>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</si>
  <si>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</si>
  <si>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</si>
  <si>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</si>
  <si>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</si>
  <si>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</si>
  <si>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</si>
  <si>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</si>
  <si>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</si>
  <si>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</si>
  <si>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</si>
  <si>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</si>
  <si>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</si>
  <si>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</si>
  <si>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</si>
  <si>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</si>
  <si>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</si>
  <si>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</si>
  <si>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</si>
  <si>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</si>
  <si>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</si>
  <si>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</si>
  <si>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</si>
  <si>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</si>
  <si>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</si>
  <si>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</si>
  <si>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</si>
  <si>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</si>
  <si>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</si>
  <si>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</si>
  <si>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</si>
  <si>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</si>
  <si>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</si>
  <si>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</si>
  <si>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</si>
  <si>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</si>
  <si>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</si>
  <si>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</si>
  <si>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</si>
  <si>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</si>
  <si>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</si>
  <si>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</si>
  <si>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</si>
  <si>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</si>
  <si>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</si>
  <si>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</si>
  <si>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</si>
  <si>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</si>
  <si>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</si>
  <si>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</si>
  <si>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</si>
  <si>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</si>
  <si>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</si>
  <si>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</si>
  <si>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</si>
  <si>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</si>
  <si>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</si>
  <si>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</si>
  <si>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</si>
  <si>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</si>
  <si>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</si>
  <si>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</si>
  <si>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</si>
  <si>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</si>
  <si>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</si>
  <si>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</si>
  <si>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</si>
  <si>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</si>
  <si>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</si>
  <si>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</si>
  <si>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</si>
  <si>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</si>
  <si>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</si>
  <si>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</si>
  <si>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</si>
  <si>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</si>
  <si>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</si>
  <si>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</si>
  <si>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</si>
  <si>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</si>
  <si>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</si>
  <si>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</si>
  <si>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</si>
  <si>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</si>
  <si>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</si>
  <si>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</si>
  <si>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</si>
  <si>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</si>
  <si>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</si>
  <si>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</si>
  <si>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</si>
  <si>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</si>
  <si>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</si>
  <si>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</si>
  <si>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</si>
  <si>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</si>
  <si>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</si>
  <si>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</si>
  <si>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</si>
  <si>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</si>
  <si>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</si>
  <si>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</si>
  <si>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</si>
  <si>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</si>
  <si>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</si>
  <si>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</si>
  <si>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</si>
  <si>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</si>
  <si>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</si>
  <si>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</si>
  <si>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</si>
  <si>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</si>
  <si>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</si>
  <si>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</si>
  <si>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</si>
  <si>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</si>
  <si>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</si>
  <si>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</si>
  <si>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</si>
  <si>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</si>
  <si>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</si>
  <si>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</si>
  <si>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</si>
  <si>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</si>
  <si>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</si>
  <si>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</si>
  <si>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</si>
  <si>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</si>
  <si>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</si>
  <si>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</si>
  <si>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</si>
  <si>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</si>
  <si>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</si>
  <si>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</si>
  <si>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</si>
  <si>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</si>
  <si>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</si>
  <si>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</si>
  <si>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</si>
  <si>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</si>
  <si>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</si>
  <si>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</si>
  <si>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</si>
  <si>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</si>
  <si>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</si>
  <si>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</si>
  <si>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</si>
  <si>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</si>
  <si>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</si>
  <si>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</si>
  <si>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</si>
  <si>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</si>
  <si>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</si>
  <si>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</si>
  <si>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</si>
  <si>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</si>
  <si>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</si>
  <si>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</si>
  <si>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</si>
  <si>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</si>
  <si>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</si>
  <si>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</si>
  <si>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</si>
  <si>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</si>
  <si>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</si>
  <si>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</si>
  <si>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</si>
  <si>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</si>
  <si>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</si>
  <si>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</si>
  <si>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</si>
  <si>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</si>
  <si>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</si>
  <si>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</si>
  <si>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</si>
  <si>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</si>
  <si>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</si>
  <si>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</si>
  <si>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</si>
  <si>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</si>
  <si>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</si>
  <si>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</si>
  <si>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</si>
  <si>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</si>
  <si>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</si>
  <si>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</si>
  <si>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</si>
  <si>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</si>
  <si>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</si>
  <si>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</si>
  <si>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</si>
  <si>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</si>
  <si>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</si>
  <si>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</si>
  <si>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</si>
  <si>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</si>
  <si>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</si>
  <si>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</si>
  <si>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</si>
  <si>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</si>
  <si>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</si>
  <si>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</si>
  <si>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</si>
  <si>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</si>
  <si>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</si>
  <si>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</si>
  <si>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</si>
  <si>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</si>
  <si>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</si>
  <si>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</si>
  <si>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</si>
  <si>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</si>
  <si>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</si>
  <si>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</si>
  <si>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</si>
  <si>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</si>
  <si>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</si>
  <si>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</si>
  <si>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</si>
  <si>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</si>
  <si>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</si>
  <si>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</si>
  <si>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</si>
  <si>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</si>
  <si>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</si>
  <si>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</si>
  <si>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</si>
  <si>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</si>
  <si>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</si>
  <si>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</si>
  <si>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</si>
  <si>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</si>
  <si>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</si>
  <si>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</si>
  <si>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</si>
  <si>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</si>
  <si>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</si>
  <si>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</si>
  <si>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</si>
  <si>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</si>
  <si>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</si>
  <si>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</si>
  <si>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</si>
  <si>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</si>
  <si>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</si>
  <si>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</si>
  <si>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</si>
  <si>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</si>
  <si>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</si>
  <si>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</si>
  <si>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</si>
  <si>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</si>
  <si>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</si>
  <si>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</si>
  <si>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</si>
  <si>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</si>
  <si>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</si>
  <si>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</si>
  <si>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</si>
  <si>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</si>
  <si>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</si>
  <si>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</si>
  <si>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</si>
  <si>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</si>
  <si>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</si>
  <si>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</si>
  <si>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</si>
  <si>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</si>
  <si>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</si>
  <si>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</si>
  <si>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</si>
  <si>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</si>
  <si>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</si>
  <si>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</si>
  <si>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</si>
  <si>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</si>
  <si>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</si>
  <si>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</si>
  <si>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</si>
  <si>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</si>
  <si>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</si>
  <si>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</si>
  <si>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</si>
  <si>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</si>
  <si>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</si>
  <si>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</si>
  <si>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</si>
  <si>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</si>
  <si>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</si>
  <si>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</si>
  <si>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</si>
  <si>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</si>
  <si>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</si>
  <si>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</si>
  <si>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</si>
  <si>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</si>
  <si>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</si>
  <si>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</si>
  <si>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</si>
  <si>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</si>
  <si>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</si>
  <si>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</si>
  <si>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</si>
  <si>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</si>
  <si>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</si>
  <si>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</si>
  <si>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</si>
  <si>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</si>
  <si>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</si>
  <si>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</si>
  <si>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</si>
  <si>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</si>
  <si>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</si>
  <si>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</si>
  <si>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</si>
  <si>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</si>
  <si>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</si>
  <si>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</si>
  <si>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</si>
  <si>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</si>
  <si>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</si>
  <si>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</si>
  <si>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</si>
  <si>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</si>
  <si>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</si>
  <si>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</si>
  <si>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</si>
  <si>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</si>
  <si>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</si>
  <si>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</si>
  <si>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</si>
  <si>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</si>
  <si>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</si>
  <si>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</si>
  <si>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</si>
  <si>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</si>
  <si>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</si>
  <si>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</si>
  <si>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</si>
  <si>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</si>
  <si>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</si>
  <si>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</si>
  <si>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</si>
  <si>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</si>
  <si>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</si>
  <si>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</si>
  <si>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</si>
  <si>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</si>
  <si>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</si>
  <si>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</si>
  <si>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</si>
  <si>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</si>
  <si>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</si>
  <si>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</si>
  <si>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</si>
  <si>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</si>
  <si>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</si>
  <si>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</si>
  <si>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</si>
  <si>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</si>
  <si>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</si>
  <si>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</si>
  <si>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</si>
  <si>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</si>
  <si>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</si>
  <si>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</si>
  <si>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</si>
  <si>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</si>
  <si>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</si>
  <si>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</si>
  <si>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</si>
  <si>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</si>
  <si>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</si>
  <si>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</si>
  <si>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</si>
  <si>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</si>
  <si>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</si>
  <si>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</si>
  <si>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</si>
  <si>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</si>
  <si>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</si>
  <si>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</si>
  <si>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</si>
  <si>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</si>
  <si>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</si>
  <si>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</si>
  <si>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</si>
  <si>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</si>
  <si>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</si>
  <si>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</si>
  <si>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</si>
  <si>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</si>
  <si>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</si>
  <si>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</si>
  <si>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</si>
  <si>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</si>
  <si>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</si>
  <si>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</si>
  <si>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</si>
  <si>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</si>
  <si>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</si>
  <si>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</si>
  <si>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</si>
  <si>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</si>
  <si>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</si>
  <si>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</si>
  <si>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</si>
  <si>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</si>
  <si>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</si>
  <si>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</si>
  <si>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</si>
  <si>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</si>
  <si>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</si>
  <si>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</si>
  <si>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</si>
  <si>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</si>
  <si>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</si>
  <si>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</si>
  <si>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</si>
  <si>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</si>
  <si>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</si>
  <si>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</si>
  <si>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</si>
  <si>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</si>
  <si>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</si>
  <si>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</si>
  <si>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</si>
  <si>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</si>
  <si>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</si>
  <si>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</si>
  <si>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</si>
  <si>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</si>
  <si>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</si>
  <si>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</si>
  <si>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</si>
  <si>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</si>
  <si>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</si>
  <si>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</si>
  <si>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</si>
  <si>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</si>
  <si>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</si>
  <si>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</si>
  <si>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</si>
  <si>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</si>
  <si>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</si>
  <si>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</si>
  <si>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</si>
  <si>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</si>
  <si>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</si>
  <si>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</si>
  <si>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</si>
  <si>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</si>
  <si>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</si>
  <si>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</si>
  <si>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</si>
  <si>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</si>
  <si>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</si>
  <si>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</si>
  <si>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</si>
  <si>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</si>
  <si>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</si>
  <si>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</si>
  <si>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</si>
  <si>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</si>
  <si>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</si>
  <si>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</si>
  <si>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</si>
  <si>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</si>
  <si>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</si>
  <si>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</si>
  <si>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</si>
  <si>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</si>
  <si>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</si>
  <si>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</si>
  <si>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</si>
  <si>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</si>
  <si>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</si>
  <si>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</si>
  <si>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</si>
  <si>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</si>
  <si>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</si>
  <si>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</si>
  <si>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</si>
  <si>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</si>
  <si>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</si>
  <si>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</si>
  <si>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</si>
  <si>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</si>
  <si>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</si>
  <si>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</si>
  <si>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</si>
  <si>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</si>
  <si>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</si>
  <si>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</si>
  <si>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</si>
  <si>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</si>
  <si>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</si>
  <si>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</si>
  <si>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</si>
  <si>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</si>
  <si>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</si>
  <si>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</si>
  <si>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</si>
  <si>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</si>
  <si>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</si>
  <si>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</si>
  <si>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</si>
  <si>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</si>
  <si>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</si>
  <si>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</si>
  <si>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</si>
  <si>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</si>
  <si>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</si>
  <si>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</si>
  <si>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</si>
  <si>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</si>
  <si>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</si>
  <si>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</si>
  <si>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</si>
  <si>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</si>
  <si>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</si>
  <si>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</si>
  <si>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</si>
  <si>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</si>
  <si>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</si>
  <si>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</si>
  <si>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</si>
  <si>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</si>
  <si>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</si>
  <si>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</si>
  <si>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</si>
  <si>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</si>
  <si>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</si>
  <si>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</si>
  <si>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</si>
  <si>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</si>
  <si>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</si>
  <si>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</si>
  <si>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</si>
  <si>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</si>
  <si>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</si>
  <si>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</si>
  <si>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</si>
  <si>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</si>
  <si>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</si>
  <si>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</si>
  <si>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</si>
  <si>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</si>
  <si>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</si>
  <si>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</si>
  <si>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</si>
  <si>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</si>
  <si>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</si>
  <si>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</si>
  <si>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</si>
  <si>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</si>
  <si>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</si>
  <si>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</si>
  <si>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</si>
  <si>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</si>
  <si>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</si>
  <si>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</si>
  <si>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</si>
  <si>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</si>
  <si>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</si>
  <si>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</si>
  <si>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</si>
  <si>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</si>
  <si>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</si>
  <si>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</si>
  <si>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</si>
  <si>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</si>
  <si>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</si>
  <si>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</si>
  <si>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</si>
  <si>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</si>
  <si>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</si>
  <si>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</si>
  <si>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</si>
  <si>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</si>
  <si>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</si>
  <si>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</si>
  <si>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</si>
  <si>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</si>
  <si>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</si>
  <si>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</si>
  <si>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</si>
  <si>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</si>
  <si>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</si>
  <si>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</si>
  <si>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</si>
  <si>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</si>
  <si>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</si>
  <si>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</si>
  <si>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</si>
  <si>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</si>
  <si>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</si>
  <si>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</si>
  <si>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</si>
  <si>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</si>
  <si>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</si>
  <si>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</si>
  <si>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</si>
  <si>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</si>
  <si>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</si>
  <si>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</si>
  <si>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</si>
  <si>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</si>
  <si>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</si>
  <si>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</si>
  <si>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</si>
  <si>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</si>
  <si>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</si>
  <si>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</si>
  <si>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</si>
  <si>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</si>
  <si>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</si>
  <si>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</si>
  <si>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</si>
  <si>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</si>
  <si>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</si>
  <si>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</si>
  <si>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</si>
  <si>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</si>
  <si>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</si>
  <si>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</si>
  <si>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</si>
  <si>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</si>
  <si>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</si>
  <si>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</si>
  <si>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</si>
  <si>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</si>
  <si>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</si>
  <si>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</si>
  <si>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</si>
  <si>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</si>
  <si>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</si>
  <si>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</si>
  <si>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</si>
  <si>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</si>
  <si>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</si>
  <si>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</si>
  <si>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</si>
  <si>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</si>
  <si>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</si>
  <si>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</si>
  <si>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</si>
  <si>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</si>
  <si>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</si>
  <si>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</si>
  <si>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</si>
  <si>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</si>
  <si>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</si>
  <si>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</si>
  <si>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</si>
  <si>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</si>
  <si>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</si>
  <si>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</si>
  <si>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</si>
  <si>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</si>
  <si>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</si>
  <si>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</si>
  <si>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</si>
  <si>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</si>
  <si>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</si>
  <si>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</si>
  <si>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</si>
  <si>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</si>
  <si>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</si>
  <si>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</si>
  <si>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</si>
  <si>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</si>
  <si>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</si>
  <si>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</si>
  <si>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</si>
  <si>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</si>
  <si>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</si>
  <si>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</si>
  <si>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</si>
  <si>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</si>
  <si>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</si>
  <si>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</si>
  <si>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</si>
  <si>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</si>
  <si>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</si>
  <si>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</si>
  <si>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</si>
  <si>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</si>
  <si>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</si>
  <si>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</si>
  <si>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</si>
  <si>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</si>
  <si>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</si>
  <si>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</si>
  <si>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</si>
  <si>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</si>
  <si>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</si>
  <si>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</si>
  <si>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</si>
  <si>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</si>
  <si>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</si>
  <si>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</si>
  <si>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</si>
  <si>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</si>
  <si>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</si>
  <si>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</si>
  <si>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</si>
  <si>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</si>
  <si>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</si>
  <si>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</si>
  <si>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</si>
  <si>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</si>
  <si>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</si>
  <si>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</si>
  <si>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</si>
  <si>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</si>
  <si>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</si>
  <si>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</si>
  <si>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</si>
  <si>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</si>
  <si>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</si>
  <si>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</si>
  <si>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</si>
  <si>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</si>
  <si>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</si>
  <si>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</si>
  <si>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</si>
  <si>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</si>
  <si>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</si>
  <si>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</si>
  <si>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</si>
  <si>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</si>
  <si>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</si>
  <si>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</si>
  <si>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</si>
  <si>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</si>
  <si>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</si>
  <si>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</si>
  <si>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</si>
  <si>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</si>
  <si>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</si>
  <si>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</si>
  <si>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</si>
  <si>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</si>
  <si>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</si>
  <si>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</si>
  <si>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</si>
  <si>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</si>
  <si>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</si>
  <si>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</si>
  <si>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</si>
  <si>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</si>
  <si>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</si>
  <si>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</si>
  <si>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</si>
  <si>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</si>
  <si>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</si>
  <si>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</si>
  <si>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</si>
  <si>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</si>
  <si>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</si>
  <si>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</si>
  <si>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</si>
  <si>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</si>
  <si>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</si>
  <si>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</si>
  <si>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</si>
  <si>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</si>
  <si>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</si>
  <si>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</si>
  <si>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</si>
  <si>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</si>
  <si>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</si>
  <si>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</si>
  <si>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</si>
  <si>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</si>
  <si>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</si>
  <si>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</si>
  <si>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</si>
  <si>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</si>
  <si>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</si>
  <si>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</si>
  <si>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</si>
  <si>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</si>
  <si>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</si>
  <si>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</si>
  <si>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</si>
  <si>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</si>
  <si>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</si>
  <si>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</si>
  <si>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</si>
  <si>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</si>
  <si>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</si>
  <si>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</si>
  <si>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</si>
  <si>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</si>
  <si>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</si>
  <si>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</si>
  <si>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</si>
  <si>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</si>
  <si>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</si>
  <si>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</si>
  <si>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</si>
  <si>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</si>
  <si>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</si>
  <si>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</si>
  <si>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</si>
  <si>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</si>
  <si>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</si>
  <si>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</si>
  <si>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</si>
  <si>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</si>
  <si>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</si>
  <si>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</si>
  <si>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</si>
  <si>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</si>
  <si>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</si>
  <si>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</si>
  <si>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</si>
  <si>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</si>
  <si>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</si>
  <si>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</si>
  <si>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</si>
  <si>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</si>
  <si>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</si>
  <si>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</si>
  <si>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</si>
  <si>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</si>
  <si>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</si>
  <si>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</si>
  <si>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</si>
  <si>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</si>
  <si>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</si>
  <si>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</si>
  <si>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</si>
  <si>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</si>
  <si>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</si>
  <si>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</si>
  <si>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</si>
  <si>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</si>
  <si>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</si>
  <si>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</si>
  <si>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</si>
  <si>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</si>
  <si>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</si>
  <si>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</si>
  <si>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</si>
  <si>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</si>
  <si>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</si>
  <si>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</si>
  <si>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</si>
  <si>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</si>
  <si>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</si>
  <si>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</si>
  <si>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</si>
  <si>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</si>
  <si>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</si>
  <si>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</si>
  <si>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</si>
  <si>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</si>
  <si>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</si>
  <si>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</si>
  <si>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</si>
  <si>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</si>
  <si>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</si>
  <si>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</si>
  <si>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</si>
  <si>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</si>
  <si>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</si>
  <si>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</si>
  <si>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</si>
  <si>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</si>
  <si>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</si>
  <si>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</si>
  <si>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</si>
  <si>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</si>
  <si>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</si>
  <si>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</si>
  <si>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</si>
  <si>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</si>
  <si>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</si>
  <si>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</si>
  <si>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</si>
  <si>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</si>
  <si>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</si>
  <si>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</si>
  <si>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</si>
  <si>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</si>
  <si>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</si>
  <si>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</si>
  <si>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</si>
  <si>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</si>
  <si>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</si>
  <si>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</si>
  <si>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</si>
  <si>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</si>
  <si>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</si>
  <si>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</si>
  <si>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</si>
  <si>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</si>
  <si>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</si>
  <si>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</si>
  <si>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</si>
  <si>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</si>
  <si>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</si>
  <si>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</si>
  <si>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</si>
  <si>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</si>
  <si>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</si>
  <si>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</si>
  <si>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</si>
  <si>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</si>
  <si>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</si>
  <si>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</si>
  <si>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</si>
  <si>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</si>
  <si>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</si>
  <si>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</si>
  <si>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</si>
  <si>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</si>
  <si>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</si>
  <si>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</si>
  <si>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</si>
  <si>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</si>
  <si>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</si>
  <si>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</si>
  <si>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</si>
  <si>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</si>
  <si>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</si>
  <si>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</si>
  <si>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</si>
  <si>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</si>
  <si>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</si>
  <si>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</si>
  <si>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</si>
  <si>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</si>
  <si>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</si>
  <si>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</si>
  <si>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</si>
  <si>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</si>
  <si>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</si>
  <si>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</si>
  <si>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</si>
  <si>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</si>
  <si>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</si>
  <si>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</si>
  <si>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</si>
  <si>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</si>
  <si>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</si>
  <si>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</si>
  <si>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</si>
  <si>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</si>
  <si>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</si>
  <si>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</si>
  <si>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</si>
  <si>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</si>
  <si>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</si>
  <si>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</si>
  <si>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</si>
  <si>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</si>
  <si>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</si>
  <si>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</si>
  <si>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</si>
  <si>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</si>
  <si>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</si>
  <si>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</si>
  <si>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</si>
  <si>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</si>
  <si>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</si>
  <si>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</si>
  <si>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</si>
  <si>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</si>
  <si>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</si>
  <si>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</si>
  <si>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</si>
  <si>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</si>
  <si>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</si>
  <si>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</si>
  <si>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</si>
  <si>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</si>
  <si>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</si>
  <si>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</si>
  <si>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</si>
  <si>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</si>
  <si>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</si>
  <si>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</si>
  <si>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</si>
  <si>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</si>
  <si>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</si>
  <si>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</si>
  <si>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</si>
  <si>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</si>
  <si>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</si>
  <si>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</si>
  <si>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</si>
  <si>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</si>
  <si>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</si>
  <si>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</si>
  <si>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</si>
  <si>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</si>
  <si>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</si>
  <si>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</si>
  <si>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</si>
  <si>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</si>
  <si>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</si>
  <si>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</si>
  <si>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</si>
  <si>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</si>
  <si>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</si>
  <si>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</si>
  <si>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</si>
  <si>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</si>
  <si>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</si>
  <si>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</si>
  <si>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</si>
  <si>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</si>
  <si>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</si>
  <si>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</si>
  <si>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</si>
  <si>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</si>
  <si>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</si>
  <si>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</si>
  <si>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</si>
  <si>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</si>
  <si>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</si>
  <si>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</si>
  <si>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</si>
  <si>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</si>
  <si>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</si>
  <si>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</si>
  <si>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</si>
  <si>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</si>
  <si>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</si>
  <si>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</si>
  <si>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</si>
  <si>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</si>
  <si>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</si>
  <si>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</si>
  <si>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</si>
  <si>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</si>
  <si>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</si>
  <si>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</si>
  <si>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</si>
  <si>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</si>
  <si>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</si>
  <si>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</si>
  <si>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</si>
  <si>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</si>
  <si>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</si>
  <si>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</si>
  <si>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</si>
  <si>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</si>
  <si>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</si>
  <si>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</si>
  <si>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</si>
  <si>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</si>
  <si>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</si>
  <si>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</si>
  <si>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</si>
  <si>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</si>
  <si>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</si>
  <si>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</si>
  <si>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</si>
  <si>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</si>
  <si>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</si>
  <si>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</si>
  <si>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</si>
  <si>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</si>
  <si>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</si>
  <si>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</si>
  <si>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</si>
  <si>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</si>
  <si>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</si>
  <si>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</si>
  <si>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</si>
  <si>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</si>
  <si>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</si>
  <si>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</si>
  <si>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</si>
  <si>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</si>
  <si>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</si>
  <si>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</si>
  <si>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</si>
  <si>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</si>
  <si>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</si>
  <si>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</si>
  <si>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</si>
  <si>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</si>
  <si>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</si>
  <si>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</si>
  <si>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</si>
  <si>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</si>
  <si>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</si>
  <si>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</si>
  <si>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</si>
  <si>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</si>
  <si>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</si>
  <si>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</si>
  <si>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</si>
  <si>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</si>
  <si>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</si>
  <si>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</si>
  <si>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</si>
  <si>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</si>
  <si>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</si>
  <si>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</si>
  <si>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</si>
  <si>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</si>
  <si>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</si>
  <si>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</si>
  <si>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</si>
  <si>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</si>
  <si>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</si>
  <si>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</si>
  <si>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</si>
  <si>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</si>
  <si>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</si>
  <si>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</si>
  <si>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</si>
  <si>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</si>
  <si>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</si>
  <si>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</si>
  <si>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</si>
  <si>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</si>
  <si>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</si>
  <si>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</si>
  <si>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</si>
  <si>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</si>
  <si>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</si>
  <si>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</si>
  <si>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</si>
  <si>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</si>
  <si>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</si>
  <si>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</si>
  <si>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</si>
  <si>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</si>
  <si>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</si>
  <si>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</si>
  <si>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</si>
  <si>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</si>
  <si>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</si>
  <si>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</si>
  <si>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</si>
  <si>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</si>
  <si>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</si>
  <si>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</si>
  <si>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</si>
  <si>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</si>
  <si>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</si>
  <si>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</si>
  <si>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</si>
  <si>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</si>
  <si>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</si>
  <si>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</si>
  <si>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</si>
  <si>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</si>
  <si>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</si>
  <si>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</si>
  <si>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</si>
  <si>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</si>
  <si>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</si>
  <si>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</si>
  <si>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</si>
  <si>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</si>
  <si>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</si>
  <si>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</si>
  <si>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</si>
  <si>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</si>
  <si>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</si>
  <si>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</si>
  <si>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</si>
  <si>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</si>
  <si>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</si>
  <si>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</si>
  <si>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</si>
  <si>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</si>
  <si>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</si>
  <si>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</si>
  <si>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</si>
  <si>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</si>
  <si>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</si>
  <si>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</si>
  <si>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</si>
  <si>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</si>
  <si>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</si>
  <si>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</si>
  <si>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</si>
  <si>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</si>
  <si>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</si>
  <si>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</si>
  <si>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</si>
  <si>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</si>
  <si>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</si>
  <si>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</si>
  <si>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</si>
  <si>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</si>
  <si>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</si>
  <si>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</si>
  <si>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</si>
  <si>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</si>
  <si>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</si>
  <si>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</si>
  <si>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</si>
  <si>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</si>
  <si>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</si>
  <si>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</si>
  <si>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</si>
  <si>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</si>
  <si>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</si>
  <si>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</si>
  <si>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</si>
  <si>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</si>
  <si>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</si>
  <si>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</si>
  <si>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</si>
  <si>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</si>
  <si>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</si>
  <si>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</si>
  <si>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</si>
  <si>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</si>
  <si>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</si>
  <si>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</si>
  <si>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</si>
  <si>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</si>
  <si>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</si>
  <si>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</si>
  <si>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</si>
  <si>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</si>
  <si>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</si>
  <si>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</si>
  <si>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</si>
  <si>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</si>
  <si>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</si>
  <si>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</si>
  <si>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</si>
  <si>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</si>
  <si>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</si>
  <si>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</si>
  <si>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</si>
  <si>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</si>
  <si>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</si>
  <si>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</si>
  <si>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</si>
  <si>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</si>
  <si>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</si>
  <si>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</si>
  <si>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</si>
  <si>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</si>
  <si>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</si>
  <si>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</si>
  <si>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</si>
  <si>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</si>
  <si>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</si>
  <si>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</si>
  <si>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</si>
  <si>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</si>
  <si>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</si>
  <si>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</si>
  <si>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</si>
  <si>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</si>
  <si>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</si>
  <si>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</si>
  <si>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</si>
  <si>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</si>
  <si>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</si>
  <si>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</si>
  <si>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</si>
  <si>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</si>
  <si>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</si>
  <si>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</si>
  <si>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</si>
  <si>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</si>
  <si>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</si>
  <si>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</si>
  <si>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</si>
  <si>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</si>
  <si>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</si>
  <si>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</si>
  <si>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</si>
  <si>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</si>
  <si>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</si>
  <si>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</si>
  <si>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</si>
  <si>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</si>
  <si>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</si>
  <si>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</si>
  <si>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</si>
  <si>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</si>
  <si>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</si>
  <si>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</si>
  <si>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</si>
  <si>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</si>
  <si>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</si>
  <si>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</si>
  <si>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</si>
  <si>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</si>
  <si>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</si>
  <si>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</si>
  <si>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</si>
  <si>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</si>
  <si>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</si>
  <si>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</si>
  <si>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</si>
  <si>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</si>
  <si>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</si>
  <si>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</si>
  <si>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</si>
  <si>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</si>
  <si>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</si>
  <si>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</si>
  <si>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</si>
  <si>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</si>
  <si>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</si>
  <si>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</si>
  <si>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</si>
  <si>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</si>
  <si>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</si>
  <si>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</si>
  <si>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</si>
  <si>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</si>
  <si>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</si>
  <si>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</si>
  <si>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</si>
  <si>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</si>
  <si>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</si>
  <si>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</si>
  <si>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</si>
  <si>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</si>
  <si>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</si>
  <si>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</si>
  <si>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</si>
  <si>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</si>
  <si>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</si>
  <si>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</si>
  <si>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</si>
  <si>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</si>
  <si>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</si>
  <si>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</si>
  <si>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</si>
  <si>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</si>
  <si>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</si>
  <si>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</si>
  <si>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</si>
  <si>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</si>
  <si>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</si>
  <si>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</si>
  <si>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</si>
  <si>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</si>
  <si>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</si>
  <si>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</si>
  <si>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</si>
  <si>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</si>
  <si>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</si>
  <si>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</si>
  <si>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</si>
  <si>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</si>
  <si>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</si>
  <si>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</si>
  <si>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</si>
  <si>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</si>
  <si>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</si>
  <si>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</si>
  <si>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</si>
  <si>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</si>
  <si>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</si>
  <si>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</si>
  <si>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</si>
  <si>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</si>
  <si>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</si>
  <si>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</si>
  <si>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</si>
  <si>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</si>
  <si>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</si>
  <si>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</si>
  <si>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</si>
  <si>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</si>
  <si>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</si>
  <si>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</si>
  <si>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</si>
  <si>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</si>
  <si>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</si>
  <si>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</si>
  <si>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</si>
  <si>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</si>
  <si>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</si>
  <si>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</si>
  <si>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</si>
  <si>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</si>
  <si>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</si>
  <si>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</si>
  <si>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</si>
  <si>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</si>
  <si>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</si>
  <si>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</si>
  <si>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</si>
  <si>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</si>
  <si>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</si>
  <si>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</si>
  <si>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</si>
  <si>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</si>
  <si>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</si>
  <si>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</si>
  <si>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</si>
  <si>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</si>
  <si>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</si>
  <si>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</si>
  <si>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</si>
  <si>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</si>
  <si>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</si>
  <si>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</si>
  <si>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</si>
  <si>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</si>
  <si>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</si>
  <si>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</si>
  <si>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</si>
  <si>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</si>
  <si>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</si>
  <si>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</si>
  <si>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</si>
  <si>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</si>
  <si>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</si>
  <si>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</si>
  <si>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</si>
  <si>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</si>
  <si>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</si>
  <si>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</si>
  <si>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</si>
  <si>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</si>
  <si>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</si>
  <si>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</si>
  <si>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</si>
  <si>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</si>
  <si>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</si>
  <si>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</si>
  <si>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</si>
  <si>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</si>
  <si>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</si>
  <si>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</si>
  <si>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</si>
  <si>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</si>
  <si>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</si>
  <si>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</si>
  <si>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</si>
  <si>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</si>
  <si>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</si>
  <si>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</si>
  <si>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</si>
  <si>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</si>
  <si>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</si>
  <si>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</si>
  <si>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</si>
  <si>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</si>
  <si>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</si>
  <si>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</si>
  <si>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</si>
  <si>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</si>
  <si>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</si>
  <si>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</si>
  <si>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</si>
  <si>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</si>
  <si>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</si>
  <si>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</si>
  <si>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</si>
  <si>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</si>
  <si>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</si>
  <si>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</si>
  <si>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</si>
  <si>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</si>
  <si>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</si>
  <si>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</si>
  <si>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</si>
  <si>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</si>
  <si>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</si>
  <si>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</si>
  <si>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</si>
  <si>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</si>
  <si>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</si>
  <si>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</si>
  <si>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</si>
  <si>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</si>
  <si>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</si>
  <si>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</si>
  <si>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</si>
  <si>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</si>
  <si>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</si>
  <si>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</si>
  <si>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</si>
  <si>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</si>
  <si>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</si>
  <si>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</si>
  <si>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</si>
  <si>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</si>
  <si>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</si>
  <si>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</si>
  <si>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</si>
  <si>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</si>
  <si>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</si>
  <si>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</si>
  <si>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</si>
  <si>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</si>
  <si>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</si>
  <si>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</si>
  <si>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</si>
  <si>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</si>
  <si>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</si>
  <si>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</si>
  <si>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</si>
  <si>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</si>
  <si>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</si>
  <si>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</si>
  <si>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</si>
  <si>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</si>
  <si>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</si>
  <si>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</si>
  <si>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</si>
  <si>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</si>
  <si>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</si>
  <si>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</si>
  <si>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</si>
  <si>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</si>
  <si>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</si>
  <si>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</si>
  <si>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</si>
  <si>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</si>
  <si>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</si>
  <si>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</si>
  <si>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</si>
  <si>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</si>
  <si>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</si>
  <si>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</si>
  <si>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</si>
  <si>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</si>
  <si>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</si>
  <si>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</si>
  <si>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</si>
  <si>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</si>
  <si>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</si>
  <si>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</si>
  <si>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</si>
  <si>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</si>
  <si>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</si>
  <si>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</si>
  <si>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</si>
  <si>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</si>
  <si>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</si>
  <si>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</si>
  <si>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</si>
  <si>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</si>
  <si>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</si>
  <si>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</si>
  <si>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</si>
  <si>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</si>
  <si>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</si>
  <si>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</si>
  <si>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</si>
  <si>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</si>
  <si>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</si>
  <si>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</si>
  <si>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</si>
  <si>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</si>
  <si>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</si>
  <si>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</si>
  <si>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</si>
  <si>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</si>
  <si>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</si>
  <si>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</si>
  <si>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</si>
  <si>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</si>
  <si>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</si>
  <si>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</si>
  <si>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</si>
  <si>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</si>
  <si>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</si>
  <si>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</si>
  <si>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</si>
  <si>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</si>
  <si>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</si>
  <si>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</si>
  <si>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</si>
  <si>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</si>
  <si>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</si>
  <si>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</si>
  <si>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</si>
  <si>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</si>
  <si>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</si>
  <si>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</si>
  <si>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</si>
  <si>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</si>
  <si>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</si>
  <si>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</si>
  <si>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</si>
  <si>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</si>
  <si>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</si>
  <si>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</si>
  <si>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</si>
  <si>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</si>
  <si>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</si>
  <si>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</si>
  <si>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</si>
  <si>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</si>
  <si>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</si>
  <si>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</si>
  <si>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</si>
  <si>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</si>
  <si>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</si>
  <si>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</si>
  <si>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</si>
  <si>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</si>
  <si>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</si>
  <si>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</si>
  <si>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</si>
  <si>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</si>
  <si>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</si>
  <si>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</si>
  <si>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</si>
  <si>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</si>
  <si>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</si>
  <si>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</si>
  <si>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</si>
  <si>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</si>
  <si>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</si>
  <si>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</si>
  <si>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</si>
  <si>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</si>
  <si>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</si>
  <si>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</si>
  <si>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</si>
  <si>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</si>
  <si>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</si>
  <si>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</si>
  <si>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</si>
  <si>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</si>
  <si>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</si>
  <si>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</si>
  <si>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</si>
  <si>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</si>
  <si>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</si>
  <si>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</si>
  <si>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</si>
  <si>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</si>
  <si>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</si>
  <si>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</si>
  <si>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</si>
  <si>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</si>
  <si>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</si>
  <si>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</si>
  <si>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</si>
  <si>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</si>
  <si>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</si>
  <si>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</si>
  <si>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</si>
  <si>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</si>
  <si>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</si>
  <si>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</si>
  <si>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</si>
  <si>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</si>
  <si>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</si>
  <si>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</si>
  <si>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</si>
  <si>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</si>
  <si>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</si>
  <si>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</si>
  <si>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</si>
  <si>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</si>
  <si>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</si>
  <si>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</si>
  <si>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</si>
  <si>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</si>
  <si>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</si>
  <si>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</si>
  <si>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</si>
  <si>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</si>
  <si>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</si>
  <si>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</si>
  <si>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</si>
  <si>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</si>
  <si>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</si>
  <si>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</si>
  <si>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</si>
  <si>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</si>
  <si>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</si>
  <si>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</si>
  <si>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</si>
  <si>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</si>
  <si>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</si>
  <si>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</si>
  <si>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</si>
  <si>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</si>
  <si>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</si>
  <si>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</si>
  <si>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</si>
  <si>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</si>
  <si>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</si>
  <si>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</si>
  <si>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</si>
  <si>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</si>
  <si>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</si>
  <si>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</si>
  <si>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</si>
  <si>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</si>
  <si>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</si>
  <si>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</si>
  <si>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</si>
  <si>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</si>
  <si>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</si>
  <si>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</si>
  <si>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</si>
  <si>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</si>
  <si>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</si>
  <si>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</si>
  <si>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</si>
  <si>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</si>
  <si>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</si>
  <si>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</si>
  <si>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</si>
  <si>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</si>
  <si>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</si>
  <si>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</si>
  <si>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</si>
  <si>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</si>
  <si>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</si>
  <si>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</si>
  <si>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</si>
  <si>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</si>
  <si>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</si>
  <si>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</si>
  <si>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</si>
  <si>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</si>
  <si>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</si>
  <si>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</si>
  <si>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</si>
  <si>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</si>
  <si>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</si>
  <si>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</si>
  <si>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</si>
  <si>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</si>
  <si>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</si>
  <si>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</si>
  <si>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</si>
  <si>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</si>
  <si>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</si>
  <si>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</si>
  <si>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</si>
  <si>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</si>
  <si>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</si>
  <si>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</si>
  <si>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</si>
  <si>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</si>
  <si>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</si>
  <si>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</si>
  <si>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</si>
  <si>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</si>
  <si>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</si>
  <si>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</si>
  <si>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</si>
  <si>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</si>
  <si>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</si>
  <si>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</si>
  <si>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</si>
  <si>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</si>
  <si>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</si>
  <si>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</si>
  <si>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</si>
  <si>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</si>
  <si>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</si>
  <si>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</si>
  <si>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</si>
  <si>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</si>
  <si>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</si>
  <si>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</si>
  <si>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</si>
  <si>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</si>
  <si>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</si>
  <si>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</si>
  <si>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</si>
  <si>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</si>
  <si>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</si>
  <si>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</si>
  <si>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</si>
  <si>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</si>
  <si>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</si>
  <si>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</si>
  <si>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</si>
  <si>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</si>
  <si>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</si>
  <si>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</si>
  <si>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</si>
  <si>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</si>
  <si>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</si>
  <si>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</si>
  <si>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</si>
  <si>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</si>
  <si>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</si>
  <si>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</si>
  <si>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</si>
  <si>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</si>
  <si>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</si>
  <si>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</si>
  <si>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</si>
  <si>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</si>
  <si>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</si>
  <si>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</si>
  <si>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</si>
  <si>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</si>
  <si>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</si>
  <si>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</si>
  <si>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</si>
  <si>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</si>
  <si>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</si>
  <si>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</si>
  <si>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</si>
  <si>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</si>
  <si>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</si>
  <si>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</si>
  <si>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</si>
  <si>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</si>
  <si>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</si>
  <si>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</si>
  <si>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</si>
  <si>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</si>
  <si>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</si>
  <si>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</si>
  <si>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</si>
  <si>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</si>
  <si>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</si>
  <si>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</si>
  <si>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</si>
  <si>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</si>
  <si>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</si>
  <si>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</si>
  <si>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</si>
  <si>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</si>
  <si>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</si>
  <si>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</si>
  <si>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</si>
  <si>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</si>
  <si>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</si>
  <si>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</si>
  <si>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</si>
  <si>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</si>
  <si>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</si>
  <si>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</si>
  <si>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</si>
  <si>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</si>
  <si>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</si>
  <si>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</si>
  <si>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</si>
  <si>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</si>
  <si>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</si>
  <si>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</si>
  <si>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</si>
  <si>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</si>
  <si>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</si>
  <si>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</si>
  <si>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</si>
  <si>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</si>
  <si>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</si>
  <si>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</si>
  <si>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</si>
  <si>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</si>
  <si>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</si>
  <si>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</si>
  <si>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</si>
  <si>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</si>
  <si>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</si>
  <si>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</si>
  <si>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</si>
  <si>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</si>
  <si>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</si>
  <si>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</si>
  <si>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</si>
  <si>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</si>
  <si>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</si>
  <si>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</si>
  <si>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</si>
  <si>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</si>
  <si>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</si>
  <si>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</si>
  <si>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</si>
  <si>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</si>
  <si>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</si>
  <si>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</si>
  <si>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</si>
  <si>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</si>
  <si>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</si>
  <si>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</si>
  <si>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</si>
  <si>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</si>
  <si>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</si>
  <si>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</si>
  <si>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</si>
  <si>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</si>
  <si>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</si>
  <si>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</si>
  <si>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</si>
  <si>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</si>
  <si>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</si>
  <si>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</si>
  <si>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</si>
  <si>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</si>
  <si>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</si>
  <si>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</si>
  <si>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</si>
  <si>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</si>
  <si>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</si>
  <si>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</si>
  <si>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</si>
  <si>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</si>
  <si>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</si>
  <si>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</si>
  <si>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</si>
  <si>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</si>
  <si>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</si>
  <si>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</si>
  <si>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</si>
  <si>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</si>
  <si>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</si>
  <si>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</si>
  <si>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</si>
  <si>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</si>
  <si>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</si>
  <si>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</si>
  <si>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</si>
  <si>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</si>
  <si>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</si>
  <si>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</si>
  <si>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</si>
  <si>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</si>
  <si>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</si>
  <si>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</si>
  <si>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</si>
  <si>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</si>
  <si>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</si>
  <si>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</si>
  <si>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</si>
  <si>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</si>
  <si>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</si>
  <si>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</si>
  <si>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</si>
  <si>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</si>
  <si>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</si>
  <si>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</si>
  <si>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</si>
  <si>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</si>
  <si>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</si>
  <si>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</si>
  <si>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</si>
  <si>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</si>
  <si>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</si>
  <si>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</si>
  <si>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</si>
  <si>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</si>
  <si>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</si>
  <si>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</si>
  <si>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</si>
  <si>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</si>
  <si>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</si>
  <si>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</si>
  <si>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</si>
  <si>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</si>
  <si>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</si>
  <si>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</si>
  <si>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</si>
  <si>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</si>
  <si>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</si>
  <si>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</si>
  <si>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</si>
  <si>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</si>
  <si>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</si>
  <si>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</si>
  <si>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</si>
  <si>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</si>
  <si>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</si>
  <si>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</si>
  <si>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</si>
  <si>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</si>
  <si>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</si>
  <si>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</si>
  <si>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</si>
  <si>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</si>
  <si>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</si>
  <si>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</si>
  <si>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</si>
  <si>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</si>
  <si>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</si>
  <si>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</si>
  <si>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</si>
  <si>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</si>
  <si>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</si>
  <si>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</si>
  <si>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</si>
  <si>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</si>
  <si>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</si>
  <si>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</si>
  <si>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</si>
  <si>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</si>
  <si>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</si>
  <si>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</si>
  <si>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</si>
  <si>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</si>
  <si>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</si>
  <si>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</si>
  <si>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</si>
  <si>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</si>
  <si>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</si>
  <si>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</si>
  <si>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</si>
  <si>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</si>
  <si>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</si>
  <si>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</si>
  <si>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</si>
  <si>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</si>
  <si>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</si>
  <si>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</si>
  <si>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</si>
  <si>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</si>
  <si>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</si>
  <si>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</si>
  <si>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</si>
  <si>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</si>
  <si>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</si>
  <si>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</si>
  <si>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</si>
  <si>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</si>
  <si>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</si>
  <si>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</si>
  <si>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</si>
  <si>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</si>
  <si>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</si>
  <si>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</si>
  <si>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</si>
  <si>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</si>
  <si>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</si>
  <si>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</si>
  <si>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</si>
  <si>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</si>
  <si>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</si>
  <si>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</si>
  <si>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</si>
  <si>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</si>
  <si>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</si>
  <si>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</si>
  <si>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</si>
  <si>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</si>
  <si>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</si>
  <si>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</si>
  <si>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</si>
  <si>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</si>
  <si>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</si>
  <si>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</si>
  <si>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</si>
  <si>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</si>
  <si>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</si>
  <si>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</si>
  <si>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</si>
  <si>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</si>
  <si>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</si>
  <si>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</si>
  <si>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</si>
  <si>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</si>
  <si>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</si>
  <si>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</si>
  <si>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</si>
  <si>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</si>
  <si>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</si>
  <si>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</si>
  <si>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</si>
  <si>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</si>
  <si>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</si>
  <si>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</si>
  <si>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</si>
  <si>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</si>
  <si>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</si>
  <si>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</si>
  <si>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</si>
  <si>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</si>
  <si>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</si>
  <si>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</si>
  <si>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</si>
  <si>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</si>
  <si>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</si>
  <si>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</si>
  <si>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</si>
  <si>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</si>
  <si>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</si>
  <si>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</si>
  <si>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</si>
  <si>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</si>
  <si>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</si>
  <si>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</si>
  <si>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</si>
  <si>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</si>
  <si>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</si>
  <si>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</si>
  <si>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</si>
  <si>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</si>
  <si>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</si>
  <si>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</si>
  <si>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</si>
  <si>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</si>
  <si>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</si>
  <si>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</si>
  <si>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</si>
  <si>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</si>
  <si>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</si>
  <si>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</si>
  <si>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</si>
  <si>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</si>
  <si>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</si>
  <si>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</si>
  <si>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</si>
  <si>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</si>
  <si>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</si>
  <si>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</si>
  <si>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</si>
  <si>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</si>
  <si>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</si>
  <si>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</si>
  <si>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</si>
  <si>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</si>
  <si>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</si>
  <si>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</si>
  <si>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</si>
  <si>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</si>
  <si>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</si>
  <si>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</si>
  <si>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</si>
  <si>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</si>
  <si>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</si>
  <si>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</si>
  <si>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</si>
  <si>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</si>
  <si>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</si>
  <si>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</si>
  <si>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</si>
  <si>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</si>
  <si>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</si>
  <si>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</si>
  <si>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</si>
  <si>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</si>
  <si>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</si>
  <si>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</si>
  <si>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</si>
  <si>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</si>
  <si>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</si>
  <si>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</si>
  <si>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</si>
  <si>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</si>
  <si>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</si>
  <si>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</si>
  <si>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</si>
  <si>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</si>
  <si>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</si>
  <si>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</si>
  <si>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</si>
  <si>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</si>
  <si>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</si>
  <si>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</si>
  <si>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</si>
  <si>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</si>
  <si>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</si>
  <si>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</si>
  <si>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</si>
  <si>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</si>
  <si>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</si>
  <si>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</si>
  <si>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</si>
  <si>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</si>
  <si>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</si>
  <si>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</si>
  <si>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</si>
  <si>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</si>
  <si>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</si>
  <si>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</si>
  <si>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</si>
  <si>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</si>
  <si>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</si>
  <si>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</si>
  <si>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</si>
  <si>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</si>
  <si>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</si>
  <si>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</si>
  <si>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</si>
  <si>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</si>
  <si>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</si>
  <si>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</si>
  <si>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</si>
  <si>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</si>
  <si>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</si>
  <si>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</si>
  <si>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</si>
  <si>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</si>
  <si>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</si>
  <si>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</si>
  <si>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</si>
  <si>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</si>
  <si>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</si>
  <si>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</si>
  <si>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</si>
  <si>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</si>
  <si>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</si>
  <si>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</si>
  <si>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</si>
  <si>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</si>
  <si>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</si>
  <si>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</si>
  <si>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</si>
  <si>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</si>
  <si>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</si>
  <si>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</si>
  <si>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</si>
  <si>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</si>
  <si>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</si>
  <si>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</si>
  <si>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</si>
  <si>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</si>
  <si>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</si>
  <si>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</si>
  <si>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</si>
  <si>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</si>
  <si>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</si>
  <si>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</si>
  <si>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</si>
  <si>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</si>
  <si>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</si>
  <si>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</si>
  <si>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</si>
  <si>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</si>
  <si>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</si>
  <si>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</si>
  <si>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</si>
  <si>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</si>
  <si>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</si>
  <si>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</si>
  <si>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</si>
  <si>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</si>
  <si>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</si>
  <si>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</si>
  <si>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</si>
  <si>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</si>
  <si>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</si>
  <si>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</si>
  <si>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</si>
  <si>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</si>
  <si>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</si>
  <si>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</si>
  <si>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</si>
  <si>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</si>
  <si>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</si>
  <si>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</si>
  <si>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</si>
  <si>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</si>
  <si>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</si>
  <si>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</si>
  <si>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</si>
  <si>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</si>
  <si>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</si>
  <si>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</si>
  <si>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</si>
  <si>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</si>
  <si>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</si>
  <si>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</si>
  <si>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</si>
  <si>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</si>
  <si>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</si>
  <si>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</si>
  <si>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</si>
  <si>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</si>
  <si>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</si>
  <si>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</si>
  <si>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</si>
  <si>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</si>
  <si>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</si>
  <si>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</si>
  <si>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</si>
  <si>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</si>
  <si>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</si>
  <si>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</si>
  <si>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</si>
  <si>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</si>
  <si>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</si>
  <si>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</si>
  <si>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</si>
  <si>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</si>
  <si>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</si>
  <si>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</si>
  <si>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</si>
  <si>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</si>
  <si>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</si>
  <si>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</si>
  <si>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</si>
  <si>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</si>
  <si>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</si>
  <si>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</si>
  <si>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</si>
  <si>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</si>
  <si>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</si>
  <si>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</si>
  <si>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</si>
  <si>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</si>
  <si>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</si>
  <si>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</si>
  <si>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</si>
  <si>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</si>
  <si>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</si>
  <si>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</si>
  <si>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</si>
  <si>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</si>
  <si>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</si>
  <si>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</si>
  <si>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</si>
  <si>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</si>
  <si>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</si>
  <si>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</si>
  <si>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</si>
  <si>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</si>
  <si>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</si>
  <si>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</si>
  <si>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</si>
  <si>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</si>
  <si>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</si>
  <si>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</si>
  <si>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</si>
  <si>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</si>
  <si>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</si>
  <si>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</si>
  <si>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</si>
  <si>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</si>
  <si>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</si>
  <si>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</si>
  <si>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</si>
  <si>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</si>
  <si>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</si>
  <si>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</si>
  <si>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</si>
  <si>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</si>
  <si>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</si>
  <si>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</si>
  <si>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</si>
  <si>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</si>
  <si>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</si>
  <si>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</si>
  <si>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</si>
  <si>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</si>
  <si>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</si>
  <si>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</si>
  <si>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</si>
  <si>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</si>
  <si>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</si>
  <si>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</si>
  <si>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</si>
  <si>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</si>
  <si>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</si>
  <si>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</si>
  <si>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</si>
  <si>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</si>
  <si>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</si>
  <si>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</si>
  <si>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</si>
  <si>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</si>
  <si>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</si>
  <si>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</si>
  <si>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</si>
  <si>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</si>
  <si>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</si>
  <si>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</si>
  <si>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</si>
  <si>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</si>
  <si>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</si>
  <si>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</si>
  <si>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</si>
  <si>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</si>
  <si>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</si>
  <si>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</si>
  <si>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</si>
  <si>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</si>
  <si>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</si>
  <si>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</si>
  <si>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</si>
  <si>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</si>
  <si>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</si>
  <si>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</si>
  <si>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</si>
  <si>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</si>
  <si>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</si>
  <si>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</si>
  <si>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</si>
  <si>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</si>
  <si>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</si>
  <si>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</si>
  <si>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</si>
  <si>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</si>
  <si>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</si>
  <si>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</si>
  <si>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</si>
  <si>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</si>
  <si>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</si>
  <si>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</si>
  <si>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</si>
  <si>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</si>
  <si>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</si>
  <si>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</si>
  <si>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</si>
  <si>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</si>
  <si>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</si>
  <si>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</si>
  <si>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</si>
  <si>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</si>
  <si>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</si>
  <si>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</si>
  <si>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</si>
  <si>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</si>
  <si>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</si>
  <si>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</si>
  <si>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</si>
  <si>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</si>
  <si>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</si>
  <si>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</si>
  <si>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</si>
  <si>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</si>
  <si>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</si>
  <si>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</si>
  <si>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</si>
  <si>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</si>
  <si>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</si>
  <si>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</si>
  <si>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</si>
  <si>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</si>
  <si>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</si>
  <si>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</si>
  <si>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</si>
  <si>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</si>
  <si>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</si>
  <si>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</si>
  <si>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</si>
  <si>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</si>
  <si>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</si>
  <si>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</si>
  <si>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</si>
  <si>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</si>
  <si>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</si>
  <si>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</si>
  <si>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</si>
  <si>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</si>
  <si>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</si>
  <si>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</si>
  <si>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</si>
  <si>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</si>
  <si>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</si>
  <si>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</si>
  <si>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</si>
  <si>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</si>
  <si>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</si>
  <si>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</si>
  <si>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</si>
  <si>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</si>
  <si>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</si>
  <si>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</si>
  <si>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</si>
  <si>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</si>
  <si>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</si>
  <si>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</si>
  <si>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</si>
  <si>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</si>
  <si>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</si>
  <si>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</si>
  <si>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</si>
  <si>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</si>
  <si>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</si>
  <si>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</si>
  <si>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</si>
  <si>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</si>
  <si>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</si>
  <si>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</si>
  <si>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</si>
  <si>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</si>
  <si>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</si>
  <si>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</si>
  <si>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</si>
  <si>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</si>
  <si>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</si>
  <si>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</si>
  <si>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</si>
  <si>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</si>
  <si>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</si>
  <si>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</si>
  <si>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</si>
  <si>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</si>
  <si>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</si>
  <si>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</si>
  <si>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</si>
  <si>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</si>
  <si>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</si>
  <si>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</si>
  <si>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</si>
  <si>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</si>
  <si>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</si>
  <si>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</si>
  <si>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</si>
  <si>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</si>
  <si>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</si>
  <si>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</si>
  <si>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</si>
  <si>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</si>
  <si>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</si>
  <si>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</si>
  <si>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</si>
  <si>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</si>
  <si>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</si>
  <si>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</si>
  <si>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</si>
  <si>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</si>
  <si>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</si>
  <si>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</si>
  <si>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</si>
  <si>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</si>
  <si>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</si>
  <si>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</si>
  <si>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</si>
  <si>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</si>
  <si>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</si>
  <si>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</si>
  <si>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</si>
  <si>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</si>
  <si>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</si>
  <si>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</si>
  <si>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</si>
  <si>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</si>
  <si>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</si>
  <si>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</si>
  <si>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</si>
  <si>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</si>
  <si>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</si>
  <si>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</si>
  <si>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</si>
  <si>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</si>
  <si>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</si>
  <si>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</si>
  <si>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</si>
  <si>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</si>
  <si>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</si>
  <si>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</si>
  <si>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</si>
  <si>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</si>
  <si>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</si>
  <si>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</si>
  <si>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</si>
  <si>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</si>
  <si>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</si>
  <si>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</si>
  <si>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</si>
  <si>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</si>
  <si>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</si>
  <si>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</si>
  <si>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</si>
  <si>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</si>
  <si>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</si>
  <si>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</si>
  <si>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</si>
  <si>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</si>
  <si>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</si>
  <si>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</si>
  <si>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</si>
  <si>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</si>
  <si>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</si>
  <si>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</si>
  <si>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</si>
  <si>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</si>
  <si>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</si>
  <si>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</si>
  <si>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</si>
  <si>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</si>
  <si>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</si>
  <si>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</si>
  <si>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</si>
  <si>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</si>
  <si>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</si>
  <si>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</si>
  <si>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</si>
  <si>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</si>
  <si>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</si>
  <si>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</si>
  <si>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</si>
  <si>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</si>
  <si>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</si>
  <si>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</si>
  <si>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</si>
  <si>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</si>
  <si>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</si>
  <si>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</si>
  <si>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</si>
  <si>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</si>
  <si>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</si>
  <si>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</si>
  <si>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</si>
  <si>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</si>
  <si>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</si>
  <si>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</si>
  <si>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</si>
  <si>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</si>
  <si>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</si>
  <si>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</si>
  <si>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</si>
  <si>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</si>
  <si>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</si>
  <si>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</si>
  <si>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</si>
  <si>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</si>
  <si>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</si>
  <si>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</si>
  <si>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</si>
  <si>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</si>
  <si>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</si>
  <si>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</si>
  <si>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</si>
  <si>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</si>
  <si>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</si>
  <si>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</si>
  <si>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</si>
  <si>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</si>
  <si>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</si>
  <si>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</si>
  <si>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</si>
  <si>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</si>
  <si>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</si>
  <si>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</si>
  <si>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</si>
  <si>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</si>
  <si>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</si>
  <si>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</si>
  <si>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</si>
  <si>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</si>
  <si>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</si>
  <si>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</si>
  <si>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</si>
  <si>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</si>
  <si>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</si>
  <si>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</si>
  <si>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</si>
  <si>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</si>
  <si>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</si>
  <si>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</si>
  <si>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</si>
  <si>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</si>
  <si>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</si>
  <si>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</si>
  <si>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</si>
  <si>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</si>
  <si>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</si>
  <si>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</si>
  <si>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</si>
  <si>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</si>
  <si>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</si>
  <si>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</si>
  <si>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</si>
  <si>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</si>
  <si>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</si>
  <si>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</si>
  <si>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</si>
  <si>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</si>
  <si>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</si>
  <si>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</si>
  <si>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</si>
  <si>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</si>
  <si>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</si>
  <si>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</si>
  <si>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</si>
  <si>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</si>
  <si>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</si>
  <si>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</si>
  <si>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</si>
  <si>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</si>
  <si>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</si>
  <si>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</si>
  <si>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</si>
  <si>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</si>
  <si>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</si>
  <si>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</si>
  <si>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</si>
  <si>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</si>
  <si>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</si>
  <si>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</si>
  <si>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</si>
  <si>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</si>
  <si>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</si>
  <si>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</si>
  <si>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</si>
  <si>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</si>
  <si>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</si>
  <si>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</si>
  <si>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</si>
  <si>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</si>
  <si>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</si>
  <si>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</si>
  <si>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</si>
  <si>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</si>
  <si>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</si>
  <si>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</si>
  <si>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</si>
  <si>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</si>
  <si>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</si>
  <si>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</si>
  <si>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</si>
  <si>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</si>
  <si>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</si>
  <si>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</si>
  <si>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</si>
  <si>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</si>
  <si>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</si>
  <si>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</si>
  <si>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</si>
  <si>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</si>
  <si>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</si>
  <si>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</si>
  <si>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</si>
  <si>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</si>
  <si>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</si>
  <si>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</si>
  <si>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</si>
  <si>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</si>
  <si>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</si>
  <si>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</si>
  <si>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</si>
  <si>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</si>
  <si>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</si>
  <si>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</si>
  <si>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</si>
  <si>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</si>
  <si>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</si>
  <si>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</si>
  <si>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</si>
  <si>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</si>
  <si>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</si>
  <si>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</si>
  <si>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</si>
  <si>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</si>
  <si>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</si>
  <si>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</si>
  <si>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</si>
  <si>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</si>
  <si>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</si>
  <si>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</si>
  <si>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</si>
  <si>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</si>
  <si>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</si>
  <si>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</si>
  <si>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</si>
  <si>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</si>
  <si>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</si>
  <si>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</si>
  <si>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</si>
  <si>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</si>
  <si>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</si>
  <si>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</si>
  <si>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</si>
  <si>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</si>
  <si>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</si>
  <si>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</si>
  <si>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</si>
  <si>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</si>
  <si>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</si>
  <si>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</si>
  <si>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</si>
  <si>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</si>
  <si>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</si>
  <si>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</si>
  <si>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</si>
  <si>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</si>
  <si>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</si>
  <si>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</si>
  <si>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</si>
  <si>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</si>
  <si>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</si>
  <si>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</si>
  <si>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</si>
  <si>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</si>
  <si>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</si>
  <si>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</si>
  <si>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</si>
  <si>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</si>
  <si>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</si>
  <si>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</si>
  <si>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</si>
  <si>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</si>
  <si>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</si>
  <si>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</si>
  <si>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</si>
  <si>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</si>
  <si>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</si>
  <si>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</si>
  <si>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</si>
  <si>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</si>
  <si>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</si>
  <si>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</si>
  <si>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</si>
  <si>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</si>
  <si>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</si>
  <si>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</si>
  <si>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</si>
  <si>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</si>
  <si>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</si>
  <si>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</si>
  <si>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</si>
  <si>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</si>
  <si>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</si>
  <si>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</si>
  <si>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</si>
  <si>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</si>
  <si>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</si>
  <si>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</si>
  <si>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</si>
  <si>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</si>
  <si>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</si>
  <si>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</si>
  <si>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</si>
  <si>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</si>
  <si>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</si>
  <si>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</si>
  <si>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</si>
  <si>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</si>
  <si>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</si>
  <si>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</si>
  <si>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</si>
  <si>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</si>
  <si>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</si>
  <si>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</si>
  <si>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</si>
  <si>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</si>
  <si>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</si>
  <si>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</si>
  <si>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</si>
  <si>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</si>
  <si>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</si>
  <si>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</si>
  <si>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</si>
  <si>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</si>
  <si>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</si>
  <si>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</si>
  <si>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</si>
  <si>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</si>
  <si>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</si>
  <si>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</si>
  <si>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</si>
  <si>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</si>
  <si>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</si>
  <si>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</si>
  <si>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</si>
  <si>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</si>
  <si>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</si>
  <si>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</si>
  <si>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</si>
  <si>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</si>
  <si>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</si>
  <si>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</si>
  <si>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</si>
  <si>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</si>
  <si>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</si>
  <si>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</si>
  <si>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</si>
  <si>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</si>
  <si>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</si>
  <si>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</si>
  <si>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</si>
  <si>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</si>
  <si>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</si>
  <si>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</si>
  <si>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</si>
  <si>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</si>
  <si>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</si>
  <si>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</si>
  <si>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</si>
  <si>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</si>
  <si>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</si>
  <si>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</si>
  <si>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</si>
  <si>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</si>
  <si>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</si>
  <si>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</si>
  <si>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</si>
  <si>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</si>
  <si>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</si>
  <si>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</si>
  <si>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</si>
  <si>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</si>
  <si>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</si>
  <si>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</si>
  <si>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</si>
  <si>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</si>
  <si>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</si>
  <si>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</si>
  <si>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</si>
  <si>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</si>
  <si>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</si>
  <si>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</si>
  <si>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</si>
  <si>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</si>
  <si>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</si>
  <si>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</si>
  <si>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</si>
  <si>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</si>
  <si>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</si>
  <si>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</si>
  <si>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</si>
  <si>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</si>
  <si>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</si>
  <si>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</si>
  <si>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</si>
  <si>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</si>
  <si>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</si>
  <si>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</si>
  <si>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</si>
  <si>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</si>
  <si>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</si>
  <si>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</si>
  <si>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</si>
  <si>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</si>
  <si>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</si>
  <si>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</si>
  <si>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</si>
  <si>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</si>
  <si>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</si>
  <si>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</si>
  <si>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</si>
  <si>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</si>
  <si>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</si>
  <si>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</si>
  <si>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</si>
  <si>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</si>
  <si>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</si>
  <si>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</si>
  <si>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</si>
  <si>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</si>
  <si>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</si>
  <si>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</si>
  <si>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</si>
  <si>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</si>
  <si>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</si>
  <si>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</si>
  <si>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</si>
  <si>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</si>
  <si>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</si>
  <si>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</si>
  <si>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</si>
  <si>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</si>
  <si>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</si>
  <si>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</si>
  <si>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</si>
  <si>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</si>
  <si>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</si>
  <si>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</si>
  <si>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</si>
  <si>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</si>
  <si>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</si>
  <si>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</si>
  <si>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</si>
  <si>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</si>
  <si>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</si>
  <si>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</si>
  <si>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</si>
  <si>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</si>
  <si>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</si>
  <si>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</si>
  <si>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</si>
  <si>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</si>
  <si>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</si>
  <si>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</si>
  <si>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</si>
  <si>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</si>
  <si>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</si>
  <si>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</si>
  <si>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</si>
  <si>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</si>
  <si>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</si>
  <si>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</si>
  <si>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</si>
  <si>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</si>
  <si>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</si>
  <si>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</si>
  <si>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</si>
  <si>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</si>
  <si>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</si>
  <si>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</si>
  <si>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</si>
  <si>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</si>
  <si>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</si>
  <si>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</si>
  <si>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</si>
  <si>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</si>
  <si>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</si>
  <si>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</si>
  <si>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</si>
  <si>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</si>
  <si>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</si>
  <si>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</si>
  <si>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</si>
  <si>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</si>
  <si>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</si>
  <si>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</si>
  <si>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</si>
  <si>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</si>
  <si>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</si>
  <si>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</si>
  <si>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</si>
  <si>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</si>
  <si>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</si>
  <si>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</si>
  <si>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</si>
  <si>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</si>
  <si>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</si>
  <si>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</si>
  <si>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</si>
  <si>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</si>
  <si>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</si>
  <si>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</si>
  <si>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</si>
  <si>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</si>
  <si>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</si>
  <si>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</si>
  <si>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</si>
  <si>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</si>
  <si>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</si>
  <si>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</si>
  <si>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</si>
  <si>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</si>
  <si>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</si>
  <si>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</si>
  <si>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</si>
  <si>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</si>
  <si>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</si>
  <si>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</si>
  <si>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</si>
  <si>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</si>
  <si>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</si>
  <si>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</si>
  <si>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</si>
  <si>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</si>
  <si>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</si>
  <si>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</si>
  <si>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</si>
  <si>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</si>
  <si>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</si>
  <si>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</si>
  <si>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</si>
  <si>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</si>
  <si>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</si>
  <si>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</si>
  <si>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</si>
  <si>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</si>
  <si>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</si>
  <si>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</si>
  <si>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</si>
  <si>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</si>
  <si>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</si>
  <si>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</si>
  <si>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</si>
  <si>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</si>
  <si>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</si>
  <si>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</si>
  <si>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</si>
  <si>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</si>
  <si>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</si>
  <si>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</si>
  <si>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</si>
  <si>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</si>
  <si>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</si>
  <si>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</si>
  <si>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</si>
  <si>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</si>
  <si>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</si>
  <si>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</si>
  <si>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</si>
  <si>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</si>
  <si>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</si>
  <si>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</si>
  <si>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</si>
  <si>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</si>
  <si>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</si>
  <si>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</si>
  <si>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</si>
  <si>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</si>
  <si>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</si>
  <si>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</si>
  <si>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</si>
  <si>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</si>
  <si>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</si>
  <si>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</si>
  <si>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</si>
  <si>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</si>
  <si>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</si>
  <si>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</si>
  <si>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</si>
  <si>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</si>
  <si>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</si>
  <si>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</si>
  <si>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</si>
  <si>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</si>
  <si>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</si>
  <si>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</si>
  <si>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</si>
  <si>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</si>
  <si>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</si>
  <si>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</si>
  <si>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</si>
  <si>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</si>
  <si>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</si>
  <si>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</si>
  <si>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</si>
  <si>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</si>
  <si>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</si>
  <si>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</si>
  <si>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</si>
  <si>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</si>
  <si>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</si>
  <si>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</si>
  <si>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</si>
  <si>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</si>
  <si>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</si>
  <si>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</si>
  <si>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</si>
  <si>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</si>
  <si>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</si>
  <si>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</si>
  <si>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</si>
  <si>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</si>
  <si>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</si>
  <si>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</si>
  <si>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</si>
  <si>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</si>
  <si>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</si>
  <si>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</si>
  <si>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</si>
  <si>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</si>
  <si>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</si>
  <si>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</si>
  <si>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</si>
  <si>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</si>
  <si>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</si>
  <si>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</si>
  <si>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</si>
  <si>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</si>
  <si>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</si>
  <si>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</si>
  <si>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</si>
  <si>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</si>
  <si>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</si>
  <si>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</si>
  <si>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</si>
  <si>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</si>
  <si>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</si>
  <si>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</si>
  <si>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</si>
  <si>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</si>
  <si>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</si>
  <si>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</si>
  <si>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</si>
  <si>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</si>
  <si>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</si>
  <si>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</si>
  <si>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</si>
  <si>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</si>
  <si>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</si>
  <si>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</si>
  <si>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</si>
  <si>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</si>
  <si>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</si>
  <si>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</si>
  <si>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</si>
  <si>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</si>
  <si>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</si>
  <si>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</si>
  <si>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</si>
  <si>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</si>
  <si>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</si>
  <si>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</si>
  <si>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</si>
  <si>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</si>
  <si>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</si>
  <si>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</si>
  <si>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</si>
  <si>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</si>
  <si>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</si>
  <si>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</si>
  <si>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</si>
  <si>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</si>
  <si>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</si>
  <si>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</si>
  <si>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</si>
  <si>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</si>
  <si>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</si>
  <si>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</si>
  <si>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</si>
  <si>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</si>
  <si>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</si>
  <si>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</si>
  <si>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</si>
  <si>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</si>
  <si>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</si>
  <si>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</si>
  <si>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</si>
  <si>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</si>
  <si>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</si>
  <si>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</si>
  <si>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</si>
  <si>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</si>
  <si>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</si>
  <si>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</si>
  <si>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</si>
  <si>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</si>
  <si>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</si>
  <si>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</si>
  <si>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</si>
  <si>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</si>
  <si>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</si>
  <si>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</si>
  <si>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</si>
  <si>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</si>
  <si>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</si>
  <si>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</si>
  <si>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</si>
  <si>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</si>
  <si>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</si>
  <si>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</si>
  <si>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</si>
  <si>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</si>
  <si>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</si>
  <si>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</si>
  <si>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</si>
  <si>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</si>
  <si>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</si>
  <si>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</si>
  <si>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</si>
  <si>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</si>
  <si>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</si>
  <si>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</si>
  <si>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</si>
  <si>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</si>
  <si>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</si>
  <si>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</si>
  <si>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</si>
  <si>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</si>
  <si>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</si>
  <si>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</si>
  <si>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</si>
  <si>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</si>
  <si>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</si>
  <si>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</si>
  <si>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</si>
  <si>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</si>
  <si>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</si>
  <si>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</si>
  <si>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</si>
  <si>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</si>
  <si>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</si>
  <si>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</si>
  <si>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</si>
  <si>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</si>
  <si>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</si>
  <si>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</si>
  <si>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</si>
  <si>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</si>
  <si>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</si>
  <si>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</si>
  <si>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</si>
  <si>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</si>
  <si>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</si>
  <si>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</si>
  <si>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</si>
  <si>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</si>
  <si>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</si>
  <si>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</si>
  <si>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</si>
  <si>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</si>
  <si>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</si>
  <si>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</si>
  <si>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</si>
  <si>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</si>
  <si>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</si>
  <si>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</si>
  <si>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</si>
  <si>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</si>
  <si>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</si>
  <si>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</si>
  <si>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</si>
  <si>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</si>
  <si>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</si>
  <si>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</si>
  <si>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</si>
  <si>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</si>
  <si>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</si>
  <si>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</si>
  <si>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</si>
  <si>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</si>
  <si>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</si>
  <si>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</si>
  <si>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</si>
  <si>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</si>
  <si>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</si>
  <si>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</si>
  <si>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</si>
  <si>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</si>
  <si>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</si>
  <si>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</si>
  <si>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</si>
  <si>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</si>
  <si>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</si>
  <si>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</si>
  <si>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</si>
  <si>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</si>
  <si>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</si>
  <si>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</si>
  <si>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</si>
  <si>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</si>
  <si>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</si>
  <si>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</si>
  <si>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</si>
  <si>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</si>
  <si>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</si>
  <si>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</si>
  <si>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</si>
  <si>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</si>
  <si>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</si>
  <si>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</si>
  <si>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</si>
  <si>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</si>
  <si>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</si>
  <si>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</si>
  <si>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</si>
  <si>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</si>
  <si>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</si>
  <si>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</si>
  <si>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</si>
  <si>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</si>
  <si>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</si>
  <si>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</si>
  <si>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</si>
  <si>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</si>
  <si>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</si>
  <si>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</si>
  <si>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</si>
  <si>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</si>
  <si>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</si>
  <si>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</si>
  <si>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</si>
  <si>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</si>
  <si>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</si>
  <si>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</si>
  <si>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</si>
  <si>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</si>
  <si>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</si>
  <si>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</si>
  <si>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</si>
  <si>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</si>
  <si>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</si>
  <si>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</si>
  <si>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</si>
  <si>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</si>
  <si>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</si>
  <si>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</si>
  <si>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</si>
  <si>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</si>
  <si>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</si>
  <si>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</si>
  <si>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</si>
  <si>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</si>
  <si>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</si>
  <si>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</si>
  <si>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</si>
  <si>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</si>
  <si>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</si>
  <si>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</si>
  <si>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</si>
  <si>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</si>
  <si>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</si>
  <si>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</si>
  <si>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</si>
  <si>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</si>
  <si>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</si>
  <si>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</si>
  <si>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</si>
  <si>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</si>
  <si>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</si>
  <si>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</si>
  <si>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</si>
  <si>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</si>
  <si>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</si>
  <si>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</si>
  <si>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</si>
  <si>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</si>
  <si>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</si>
  <si>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</si>
  <si>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</si>
  <si>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</si>
  <si>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</si>
  <si>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</si>
  <si>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</si>
  <si>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</si>
  <si>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</si>
  <si>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</si>
  <si>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</si>
  <si>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</si>
  <si>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</si>
  <si>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</si>
  <si>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</si>
  <si>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</si>
  <si>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</si>
  <si>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</si>
  <si>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</si>
  <si>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</si>
  <si>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</si>
  <si>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</si>
  <si>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</si>
  <si>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</si>
  <si>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</si>
  <si>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</si>
  <si>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</si>
  <si>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</si>
  <si>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</si>
  <si>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</si>
  <si>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</si>
  <si>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</si>
  <si>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</si>
  <si>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</si>
  <si>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</si>
  <si>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</si>
  <si>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</si>
  <si>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</si>
  <si>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</si>
  <si>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</si>
  <si>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</si>
  <si>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</si>
  <si>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</si>
  <si>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</si>
  <si>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</si>
  <si>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</si>
  <si>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</si>
  <si>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</si>
  <si>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</si>
  <si>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</si>
  <si>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</si>
  <si>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</si>
  <si>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</si>
  <si>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</si>
  <si>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</si>
  <si>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</si>
  <si>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</si>
  <si>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</si>
  <si>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</si>
  <si>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</si>
  <si>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</si>
  <si>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</si>
  <si>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</si>
  <si>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</si>
  <si>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</si>
  <si>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</si>
  <si>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</si>
  <si>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</si>
  <si>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</si>
  <si>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</si>
  <si>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</si>
  <si>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</si>
  <si>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</si>
  <si>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</si>
  <si>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</si>
  <si>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</si>
  <si>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</si>
  <si>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</si>
  <si>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</si>
  <si>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</si>
  <si>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</si>
  <si>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</si>
  <si>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</si>
  <si>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</si>
  <si>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</si>
  <si>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</si>
  <si>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</si>
  <si>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</si>
  <si>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</si>
  <si>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</si>
  <si>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</si>
  <si>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</si>
  <si>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</si>
  <si>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</si>
  <si>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</si>
  <si>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</si>
  <si>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</si>
  <si>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</si>
  <si>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</si>
  <si>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</si>
  <si>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</si>
  <si>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</si>
  <si>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</si>
  <si>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</si>
  <si>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</si>
  <si>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</si>
  <si>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</si>
  <si>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</si>
  <si>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</si>
  <si>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</si>
  <si>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</si>
  <si>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</si>
  <si>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</si>
  <si>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</si>
  <si>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</si>
  <si>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</si>
  <si>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</si>
  <si>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</si>
  <si>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</si>
  <si>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</si>
  <si>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</si>
  <si>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</si>
  <si>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</si>
  <si>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</si>
  <si>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</si>
  <si>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</si>
  <si>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</si>
  <si>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</si>
  <si>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</si>
  <si>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</si>
  <si>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</si>
  <si>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</si>
  <si>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</si>
  <si>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</si>
  <si>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</si>
  <si>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</si>
  <si>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</si>
  <si>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</si>
  <si>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</si>
  <si>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</si>
  <si>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</si>
  <si>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</si>
  <si>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</si>
  <si>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</si>
  <si>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</si>
  <si>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</si>
  <si>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</si>
  <si>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</si>
  <si>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</si>
  <si>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</si>
  <si>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</si>
  <si>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</si>
  <si>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</si>
  <si>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</si>
  <si>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</si>
  <si>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</si>
  <si>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</si>
  <si>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</si>
  <si>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</si>
  <si>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</si>
  <si>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</si>
  <si>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</si>
  <si>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</si>
  <si>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</si>
  <si>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</si>
  <si>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</si>
  <si>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</si>
  <si>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</si>
  <si>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</si>
  <si>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</si>
  <si>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</si>
  <si>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</si>
  <si>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</si>
  <si>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</si>
  <si>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</si>
  <si>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</si>
  <si>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</si>
  <si>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</si>
  <si>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</si>
  <si>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</si>
  <si>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</si>
  <si>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</si>
  <si>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</si>
  <si>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</si>
  <si>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</si>
  <si>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</si>
  <si>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</si>
  <si>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</si>
  <si>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</si>
  <si>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</si>
  <si>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</si>
  <si>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</si>
  <si>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</si>
  <si>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</si>
  <si>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</si>
  <si>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</si>
  <si>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</si>
  <si>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</si>
  <si>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</si>
  <si>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</si>
  <si>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</si>
  <si>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</si>
  <si>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</si>
  <si>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</si>
  <si>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</si>
  <si>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</si>
  <si>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</si>
  <si>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</si>
  <si>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</si>
  <si>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</si>
  <si>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</si>
  <si>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</si>
  <si>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</si>
  <si>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</si>
  <si>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</si>
  <si>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</si>
  <si>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</si>
  <si>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</si>
  <si>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</si>
  <si>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</si>
  <si>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</si>
  <si>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</si>
  <si>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</si>
  <si>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</si>
  <si>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</si>
  <si>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</si>
  <si>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</si>
  <si>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</si>
  <si>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</si>
  <si>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</si>
  <si>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</si>
  <si>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</si>
  <si>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</si>
  <si>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</si>
  <si>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</si>
  <si>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</si>
  <si>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</si>
  <si>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</si>
  <si>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</si>
  <si>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</si>
  <si>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</si>
  <si>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</si>
  <si>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</si>
  <si>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</si>
  <si>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</si>
  <si>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</si>
  <si>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</si>
  <si>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</si>
  <si>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</si>
  <si>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</si>
  <si>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</si>
  <si>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</si>
  <si>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</si>
  <si>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</si>
  <si>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</si>
  <si>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</si>
  <si>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</si>
  <si>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</si>
  <si>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</si>
  <si>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</si>
  <si>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</si>
  <si>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</si>
  <si>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</si>
  <si>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</si>
  <si>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</si>
  <si>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</si>
  <si>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</si>
  <si>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</si>
  <si>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</si>
  <si>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</si>
  <si>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</si>
  <si>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</si>
  <si>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</si>
  <si>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</si>
  <si>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</si>
  <si>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</si>
  <si>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</si>
  <si>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</si>
  <si>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</si>
  <si>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</si>
  <si>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</si>
  <si>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</si>
  <si>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</si>
  <si>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</si>
  <si>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</si>
  <si>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</si>
  <si>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</si>
  <si>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</si>
  <si>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</si>
  <si>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</si>
  <si>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</si>
  <si>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</si>
  <si>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</si>
  <si>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</si>
  <si>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</si>
  <si>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</si>
  <si>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</si>
  <si>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</si>
  <si>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</si>
  <si>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</si>
  <si>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</si>
  <si>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</si>
  <si>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</si>
  <si>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</si>
  <si>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</si>
  <si>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</si>
  <si>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</si>
  <si>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</si>
  <si>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</si>
  <si>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</si>
  <si>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</si>
  <si>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</si>
  <si>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</si>
  <si>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</si>
  <si>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</si>
  <si>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</si>
  <si>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</si>
  <si>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</si>
  <si>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</si>
  <si>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</si>
  <si>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</si>
  <si>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</si>
  <si>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</si>
  <si>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</si>
  <si>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</si>
  <si>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</si>
  <si>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</si>
  <si>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</si>
  <si>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</si>
  <si>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</si>
  <si>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</si>
  <si>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</si>
  <si>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</si>
  <si>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</si>
  <si>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</si>
  <si>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</si>
  <si>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</si>
  <si>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</si>
  <si>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</si>
  <si>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</si>
  <si>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</si>
  <si>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</si>
  <si>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</si>
  <si>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</si>
  <si>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</si>
  <si>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</si>
  <si>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</si>
  <si>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</si>
  <si>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</si>
  <si>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</si>
  <si>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</si>
  <si>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</si>
  <si>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</si>
  <si>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</si>
  <si>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</si>
  <si>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</si>
  <si>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</si>
  <si>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</si>
  <si>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</si>
  <si>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</si>
  <si>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</si>
  <si>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</si>
  <si>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</si>
  <si>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</si>
  <si>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</si>
  <si>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</si>
  <si>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</si>
  <si>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</si>
  <si>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</si>
  <si>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</si>
  <si>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</si>
  <si>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</si>
  <si>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</si>
  <si>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</si>
  <si>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</si>
  <si>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</si>
  <si>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</si>
  <si>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</si>
  <si>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</si>
  <si>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</si>
  <si>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</si>
  <si>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</si>
  <si>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</si>
  <si>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</si>
  <si>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</si>
  <si>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</si>
  <si>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</si>
  <si>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</si>
  <si>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</si>
  <si>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</si>
  <si>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</si>
  <si>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</si>
  <si>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</si>
  <si>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</si>
  <si>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</si>
  <si>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</si>
  <si>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</si>
  <si>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</si>
  <si>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</si>
  <si>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</si>
  <si>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</si>
  <si>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</si>
  <si>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</si>
  <si>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</si>
  <si>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</si>
  <si>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</si>
  <si>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</si>
  <si>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</si>
  <si>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</si>
  <si>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</si>
  <si>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</si>
  <si>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</si>
  <si>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</si>
  <si>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</si>
  <si>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</si>
  <si>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</si>
  <si>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</si>
  <si>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</si>
  <si>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</si>
  <si>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</si>
  <si>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</si>
  <si>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</si>
  <si>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</si>
  <si>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</si>
  <si>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</si>
  <si>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</si>
  <si>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</si>
  <si>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</si>
  <si>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</si>
  <si>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</si>
  <si>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</si>
  <si>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</si>
  <si>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</si>
  <si>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</si>
  <si>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</si>
  <si>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</si>
  <si>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</si>
  <si>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</si>
  <si>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</si>
  <si>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</si>
  <si>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</si>
  <si>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</si>
  <si>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</si>
  <si>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</si>
  <si>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</si>
  <si>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</si>
  <si>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</si>
  <si>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</si>
  <si>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</si>
  <si>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</si>
  <si>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</si>
  <si>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</si>
  <si>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</si>
  <si>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</si>
  <si>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</si>
  <si>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</si>
  <si>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</si>
  <si>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</si>
  <si>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</si>
  <si>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</si>
  <si>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</si>
  <si>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</si>
  <si>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</si>
  <si>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</si>
  <si>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</si>
  <si>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</si>
  <si>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</si>
  <si>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</si>
  <si>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</si>
  <si>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</si>
  <si>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</si>
  <si>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</si>
  <si>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</si>
  <si>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</si>
  <si>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</si>
  <si>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</si>
  <si>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</si>
  <si>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</si>
  <si>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</si>
  <si>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</si>
  <si>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</si>
  <si>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</si>
  <si>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</si>
  <si>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</si>
  <si>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</si>
  <si>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</si>
  <si>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</si>
  <si>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</si>
  <si>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</si>
  <si>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</si>
  <si>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</si>
  <si>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</si>
  <si>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</si>
  <si>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</si>
  <si>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</si>
  <si>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</si>
  <si>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</si>
  <si>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</si>
  <si>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</si>
  <si>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</si>
  <si>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</si>
  <si>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</si>
  <si>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</si>
  <si>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</si>
  <si>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</si>
  <si>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</si>
  <si>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</si>
  <si>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</si>
  <si>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</si>
  <si>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</si>
  <si>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</si>
  <si>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</si>
  <si>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</si>
  <si>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</si>
  <si>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</si>
  <si>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</si>
  <si>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</si>
  <si>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</si>
  <si>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</si>
  <si>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</si>
  <si>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</si>
  <si>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</si>
  <si>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</si>
  <si>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</si>
  <si>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</si>
  <si>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</si>
  <si>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</si>
  <si>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</si>
  <si>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</si>
  <si>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</si>
  <si>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</si>
  <si>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</si>
  <si>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</si>
  <si>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</si>
  <si>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</si>
  <si>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</si>
  <si>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</si>
  <si>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</si>
  <si>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</si>
  <si>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</si>
  <si>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</si>
  <si>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</si>
  <si>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</si>
  <si>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</si>
  <si>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</si>
  <si>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</si>
  <si>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</si>
  <si>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</si>
  <si>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</si>
  <si>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</si>
  <si>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</si>
  <si>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</si>
  <si>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</si>
  <si>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</si>
  <si>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</si>
  <si>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</si>
  <si>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</si>
  <si>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</si>
  <si>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</si>
  <si>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</si>
  <si>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</si>
  <si>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</si>
  <si>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</si>
  <si>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</si>
  <si>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</si>
  <si>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</si>
  <si>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</si>
  <si>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</si>
  <si>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</si>
  <si>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</si>
  <si>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</si>
  <si>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</si>
  <si>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</si>
  <si>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</si>
  <si>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</si>
  <si>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</si>
  <si>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</si>
  <si>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</si>
  <si>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</si>
  <si>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</si>
  <si>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</si>
  <si>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</si>
  <si>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</si>
  <si>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</si>
  <si>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</si>
  <si>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</si>
  <si>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</si>
  <si>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</si>
  <si>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</si>
  <si>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</si>
  <si>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</si>
  <si>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</si>
  <si>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</si>
  <si>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</si>
  <si>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</si>
  <si>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</si>
  <si>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</si>
  <si>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</si>
  <si>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</si>
  <si>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</si>
  <si>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</si>
  <si>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</si>
  <si>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</si>
  <si>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</si>
  <si>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</si>
  <si>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</si>
  <si>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</si>
  <si>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</si>
  <si>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</si>
  <si>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</si>
  <si>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</si>
  <si>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</si>
  <si>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</si>
  <si>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</si>
  <si>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</si>
  <si>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</si>
  <si>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</si>
  <si>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</si>
  <si>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</si>
  <si>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</si>
  <si>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</si>
  <si>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</si>
  <si>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</si>
  <si>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</si>
  <si>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</si>
  <si>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</si>
  <si>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</si>
  <si>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</si>
  <si>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</si>
  <si>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</si>
  <si>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</si>
  <si>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</si>
  <si>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</si>
  <si>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</si>
  <si>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</si>
  <si>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</si>
  <si>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</si>
  <si>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</si>
  <si>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</si>
  <si>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</si>
  <si>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</si>
  <si>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</si>
  <si>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</si>
  <si>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</si>
  <si>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</si>
  <si>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</si>
  <si>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</si>
  <si>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</si>
  <si>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</si>
  <si>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</si>
  <si>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</si>
  <si>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</si>
  <si>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</si>
  <si>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</si>
  <si>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</si>
  <si>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</si>
  <si>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</si>
  <si>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</si>
  <si>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</si>
  <si>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</si>
  <si>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</si>
  <si>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</si>
  <si>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</si>
  <si>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</si>
  <si>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</si>
  <si>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</si>
  <si>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</si>
  <si>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</si>
  <si>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</si>
  <si>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</si>
  <si>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</si>
  <si>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</si>
  <si>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</si>
  <si>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</si>
  <si>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</si>
  <si>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</si>
  <si>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</si>
  <si>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</si>
  <si>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</si>
  <si>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</si>
  <si>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</si>
  <si>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</si>
  <si>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</si>
  <si>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</si>
  <si>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</si>
  <si>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</si>
  <si>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</si>
  <si>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</si>
  <si>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</si>
  <si>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</si>
  <si>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</si>
  <si>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</si>
  <si>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</si>
  <si>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</si>
  <si>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</si>
  <si>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</si>
  <si>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</si>
  <si>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</si>
  <si>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</si>
  <si>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</si>
  <si>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</si>
  <si>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</si>
  <si>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</si>
  <si>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</si>
  <si>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</si>
  <si>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</si>
  <si>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</si>
  <si>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</si>
  <si>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</si>
  <si>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</si>
  <si>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</si>
  <si>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</si>
  <si>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</si>
  <si>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</si>
  <si>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</si>
  <si>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</si>
  <si>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</si>
  <si>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</si>
  <si>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</si>
  <si>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</si>
  <si>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</si>
  <si>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</si>
  <si>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</si>
  <si>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</si>
  <si>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</si>
  <si>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</si>
  <si>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</si>
  <si>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</si>
  <si>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</si>
  <si>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</si>
  <si>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</si>
  <si>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</si>
  <si>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</si>
  <si>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</si>
  <si>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</si>
  <si>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</si>
  <si>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</si>
  <si>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</si>
  <si>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</si>
  <si>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</si>
  <si>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</si>
  <si>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</si>
  <si>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</si>
  <si>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</si>
  <si>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</si>
  <si>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</si>
  <si>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</si>
  <si>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</si>
  <si>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</si>
  <si>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</si>
  <si>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</si>
  <si>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</si>
  <si>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</si>
  <si>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</si>
  <si>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</si>
  <si>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</si>
  <si>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</si>
  <si>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</si>
  <si>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</si>
  <si>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</si>
  <si>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</si>
  <si>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</si>
  <si>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</si>
  <si>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</si>
  <si>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</si>
  <si>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</si>
  <si>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</si>
  <si>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</si>
  <si>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</si>
  <si>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</si>
  <si>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</si>
  <si>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</si>
  <si>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</si>
  <si>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</si>
  <si>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</si>
  <si>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</si>
  <si>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</si>
  <si>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</si>
  <si>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</si>
  <si>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</si>
  <si>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</si>
  <si>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</si>
  <si>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</si>
  <si>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</si>
  <si>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</si>
  <si>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</si>
  <si>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</si>
  <si>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</si>
  <si>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</si>
  <si>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</si>
  <si>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</si>
  <si>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</si>
  <si>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</si>
  <si>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</si>
  <si>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</si>
  <si>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</si>
  <si>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</si>
  <si>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</si>
  <si>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</si>
  <si>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</si>
  <si>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</si>
  <si>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</si>
  <si>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</si>
  <si>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</si>
  <si>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</si>
  <si>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</si>
  <si>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</si>
  <si>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</si>
  <si>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</si>
  <si>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</si>
  <si>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</si>
  <si>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</si>
  <si>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</si>
  <si>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</si>
  <si>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</si>
  <si>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</si>
  <si>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</si>
  <si>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</si>
  <si>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</si>
  <si>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</si>
  <si>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</si>
  <si>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</si>
  <si>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</si>
  <si>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</si>
  <si>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</si>
  <si>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</si>
  <si>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</si>
  <si>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</si>
  <si>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</si>
  <si>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</si>
  <si>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</si>
  <si>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</si>
  <si>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</si>
  <si>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</si>
  <si>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</si>
  <si>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</si>
  <si>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</si>
  <si>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</si>
  <si>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</si>
  <si>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</si>
  <si>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</si>
  <si>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</si>
  <si>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</si>
  <si>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</si>
  <si>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</si>
  <si>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</si>
  <si>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</si>
  <si>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</si>
  <si>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</si>
  <si>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</si>
  <si>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</si>
  <si>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</si>
  <si>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</si>
  <si>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</si>
  <si>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</si>
  <si>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</si>
  <si>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</si>
  <si>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</si>
  <si>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</si>
  <si>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</si>
  <si>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</si>
  <si>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</si>
  <si>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</si>
  <si>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</si>
  <si>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</si>
  <si>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</si>
  <si>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</si>
  <si>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</si>
  <si>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</si>
  <si>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</si>
  <si>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</si>
  <si>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</si>
  <si>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</si>
  <si>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</si>
  <si>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</si>
  <si>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</si>
  <si>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</si>
  <si>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</si>
  <si>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</si>
  <si>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</si>
  <si>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</si>
  <si>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</si>
  <si>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</si>
  <si>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</si>
  <si>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</si>
  <si>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</si>
  <si>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</si>
  <si>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</si>
  <si>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</si>
  <si>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</si>
  <si>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</si>
  <si>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</si>
  <si>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</si>
  <si>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</si>
  <si>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</si>
  <si>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</si>
  <si>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</si>
  <si>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</si>
  <si>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</si>
  <si>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</si>
  <si>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</si>
  <si>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</si>
  <si>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</si>
  <si>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</si>
  <si>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</si>
  <si>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</si>
  <si>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</si>
  <si>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</si>
  <si>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</si>
  <si>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</si>
  <si>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</si>
  <si>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</si>
  <si>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</si>
  <si>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</si>
  <si>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</si>
  <si>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</si>
  <si>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</si>
  <si>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</si>
  <si>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</si>
  <si>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</si>
  <si>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</si>
  <si>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</si>
  <si>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</si>
  <si>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</si>
  <si>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</si>
  <si>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</si>
  <si>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</si>
  <si>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</si>
  <si>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</si>
  <si>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</si>
  <si>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</si>
  <si>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</si>
  <si>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</si>
  <si>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</si>
  <si>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</si>
  <si>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</si>
  <si>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</si>
  <si>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</si>
  <si>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</si>
  <si>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</si>
  <si>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</si>
  <si>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</si>
  <si>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</si>
  <si>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</si>
  <si>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</si>
  <si>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</si>
  <si>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</si>
  <si>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</si>
  <si>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</si>
  <si>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</si>
  <si>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</si>
  <si>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</si>
  <si>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</si>
  <si>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</si>
  <si>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</si>
  <si>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</si>
  <si>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</si>
  <si>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</si>
  <si>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</si>
  <si>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</si>
  <si>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</si>
  <si>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</si>
  <si>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</si>
  <si>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</si>
  <si>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</si>
  <si>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</si>
  <si>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</si>
  <si>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</si>
  <si>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</si>
  <si>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</si>
  <si>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</si>
  <si>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</si>
  <si>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</si>
  <si>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</si>
  <si>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</si>
  <si>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</si>
  <si>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</si>
  <si>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</si>
  <si>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</si>
  <si>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</si>
  <si>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</si>
  <si>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</si>
  <si>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</si>
  <si>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</si>
  <si>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</si>
  <si>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</si>
  <si>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</si>
  <si>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</si>
  <si>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</si>
  <si>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</si>
  <si>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</si>
  <si>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</si>
  <si>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</si>
  <si>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</si>
  <si>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</si>
  <si>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</si>
  <si>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</si>
  <si>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</si>
  <si>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</si>
  <si>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</si>
  <si>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</si>
  <si>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</si>
  <si>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</si>
  <si>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</si>
  <si>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</si>
  <si>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</si>
  <si>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</si>
  <si>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</si>
  <si>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</si>
  <si>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</si>
  <si>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</si>
  <si>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</si>
  <si>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</si>
  <si>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</si>
  <si>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</si>
  <si>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</si>
  <si>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</si>
  <si>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</si>
  <si>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</si>
  <si>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</si>
  <si>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</si>
  <si>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</si>
  <si>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</si>
  <si>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</si>
  <si>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</si>
  <si>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</si>
  <si>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</si>
  <si>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</si>
  <si>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</si>
  <si>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</si>
  <si>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</si>
  <si>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</si>
  <si>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</si>
  <si>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</si>
  <si>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</si>
  <si>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</si>
  <si>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</si>
  <si>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</si>
  <si>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</si>
  <si>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</si>
  <si>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</si>
  <si>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</si>
  <si>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</si>
  <si>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</si>
  <si>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</si>
  <si>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</si>
  <si>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</si>
  <si>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</si>
  <si>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</si>
  <si>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</si>
  <si>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</si>
  <si>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</si>
  <si>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</si>
  <si>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</si>
  <si>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</si>
  <si>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</si>
  <si>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</si>
  <si>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</si>
  <si>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</si>
  <si>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</si>
  <si>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</si>
  <si>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</si>
  <si>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</si>
  <si>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</si>
  <si>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</si>
  <si>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</si>
  <si>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</si>
  <si>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</si>
  <si>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</si>
  <si>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</si>
  <si>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</si>
  <si>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</si>
  <si>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</si>
  <si>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</si>
  <si>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</si>
  <si>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</si>
  <si>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</si>
  <si>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</si>
  <si>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</si>
  <si>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</si>
  <si>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</si>
  <si>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</si>
  <si>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</si>
  <si>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</si>
  <si>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</si>
  <si>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</si>
  <si>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</si>
  <si>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</si>
  <si>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</si>
  <si>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</si>
  <si>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</si>
  <si>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</si>
  <si>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</si>
  <si>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</si>
  <si>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</si>
  <si>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</si>
  <si>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</si>
  <si>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</si>
  <si>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</si>
  <si>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</si>
  <si>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</si>
  <si>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</si>
  <si>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</si>
  <si>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</si>
  <si>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</si>
  <si>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</si>
  <si>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</si>
  <si>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</si>
  <si>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</si>
  <si>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</si>
  <si>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</si>
  <si>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</si>
  <si>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</si>
  <si>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</si>
  <si>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</si>
  <si>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</si>
  <si>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</si>
  <si>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</si>
  <si>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</si>
  <si>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</si>
  <si>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</si>
  <si>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</si>
  <si>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</si>
  <si>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</si>
  <si>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</si>
  <si>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</si>
  <si>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</si>
  <si>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</si>
  <si>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</si>
  <si>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</si>
  <si>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</si>
  <si>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</si>
  <si>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</si>
  <si>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</si>
  <si>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</si>
  <si>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</si>
  <si>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</si>
  <si>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</si>
  <si>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</si>
  <si>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</si>
  <si>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</si>
  <si>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</si>
  <si>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</si>
  <si>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</si>
  <si>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</si>
  <si>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</si>
  <si>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</si>
  <si>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</si>
  <si>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</si>
  <si>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</si>
  <si>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</si>
  <si>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</si>
  <si>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</si>
  <si>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</si>
  <si>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</si>
  <si>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</si>
  <si>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</si>
  <si>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</si>
  <si>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</si>
  <si>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</si>
  <si>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</si>
  <si>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</si>
  <si>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</si>
  <si>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</si>
  <si>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</si>
  <si>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</si>
  <si>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</si>
  <si>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</si>
  <si>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</si>
  <si>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</si>
  <si>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</si>
  <si>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</si>
  <si>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</si>
  <si>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</si>
  <si>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</si>
  <si>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</si>
  <si>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</si>
  <si>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</si>
  <si>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</si>
  <si>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</si>
  <si>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</si>
  <si>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</si>
  <si>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</si>
  <si>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</si>
  <si>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</si>
  <si>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</si>
  <si>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</si>
  <si>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</si>
  <si>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</si>
  <si>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</si>
  <si>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</si>
  <si>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</si>
  <si>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</si>
  <si>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</si>
  <si>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</si>
  <si>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</si>
  <si>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</si>
  <si>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</si>
  <si>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</si>
  <si>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</si>
  <si>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</si>
  <si>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</si>
  <si>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</si>
  <si>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</si>
  <si>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</si>
  <si>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</si>
  <si>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</si>
  <si>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</si>
  <si>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</si>
  <si>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</si>
  <si>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</si>
  <si>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</si>
  <si>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</si>
  <si>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</si>
  <si>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</si>
  <si>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</si>
  <si>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</si>
  <si>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</si>
  <si>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</si>
  <si>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</si>
  <si>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</si>
  <si>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</si>
  <si>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</si>
  <si>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</si>
  <si>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</si>
  <si>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</si>
  <si>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</si>
  <si>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</si>
  <si>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</si>
  <si>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</si>
  <si>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</si>
  <si>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</si>
  <si>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</si>
  <si>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</si>
  <si>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</si>
  <si>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</si>
  <si>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</si>
  <si>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</si>
  <si>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</si>
  <si>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</si>
  <si>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</si>
  <si>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</si>
  <si>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</si>
  <si>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</si>
  <si>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</si>
  <si>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</si>
  <si>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</si>
  <si>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</si>
  <si>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</si>
  <si>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</si>
  <si>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</si>
  <si>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</si>
  <si>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</si>
  <si>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</si>
  <si>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</si>
  <si>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</si>
  <si>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</si>
  <si>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</si>
  <si>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</si>
  <si>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</si>
  <si>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</si>
  <si>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</si>
  <si>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</si>
  <si>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</si>
  <si>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</si>
  <si>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</si>
  <si>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</si>
  <si>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</si>
  <si>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</si>
  <si>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</si>
  <si>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</si>
  <si>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</si>
  <si>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</si>
  <si>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</si>
  <si>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</si>
  <si>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</si>
  <si>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</si>
  <si>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</si>
  <si>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</si>
  <si>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</si>
  <si>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</si>
  <si>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</si>
  <si>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</si>
  <si>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</si>
  <si>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</si>
  <si>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</si>
  <si>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</si>
  <si>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</si>
  <si>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</si>
  <si>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</si>
  <si>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</si>
  <si>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</si>
  <si>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</si>
  <si>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</si>
  <si>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</si>
  <si>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</si>
  <si>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</si>
  <si>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</si>
  <si>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</si>
  <si>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</si>
  <si>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</si>
  <si>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</si>
  <si>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</si>
  <si>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</si>
  <si>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</si>
  <si>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</si>
  <si>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</si>
  <si>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</si>
  <si>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</si>
  <si>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</si>
  <si>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</si>
  <si>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</si>
  <si>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</si>
  <si>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</si>
  <si>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</si>
  <si>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</si>
  <si>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</si>
  <si>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</si>
  <si>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</si>
  <si>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</si>
  <si>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</si>
  <si>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</si>
  <si>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</si>
  <si>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</si>
  <si>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</si>
  <si>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</si>
  <si>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</si>
  <si>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</si>
  <si>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</si>
  <si>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</si>
  <si>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</si>
  <si>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</si>
  <si>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</si>
  <si>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</si>
  <si>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</si>
  <si>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</si>
  <si>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</si>
  <si>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</si>
  <si>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</si>
  <si>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</si>
  <si>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</si>
  <si>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</si>
  <si>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</si>
  <si>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</si>
  <si>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</si>
  <si>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</si>
  <si>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</si>
  <si>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</si>
  <si>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</si>
  <si>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</si>
  <si>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</si>
  <si>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</si>
  <si>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</si>
  <si>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</si>
  <si>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</si>
  <si>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</si>
  <si>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</si>
  <si>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</si>
  <si>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</si>
  <si>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</si>
  <si>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</si>
  <si>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</si>
  <si>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</si>
  <si>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</si>
  <si>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</si>
  <si>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</si>
  <si>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</si>
  <si>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</si>
  <si>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</si>
  <si>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</si>
  <si>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</si>
  <si>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</si>
  <si>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</si>
  <si>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</si>
  <si>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</si>
  <si>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</si>
  <si>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</si>
  <si>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</si>
  <si>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</si>
  <si>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</si>
  <si>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</si>
  <si>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</si>
  <si>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</si>
  <si>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</si>
  <si>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</si>
  <si>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</si>
  <si>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</si>
  <si>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</si>
  <si>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</si>
  <si>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</si>
  <si>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</si>
  <si>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</si>
  <si>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</si>
  <si>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</si>
  <si>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</si>
  <si>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</si>
  <si>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</si>
  <si>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</si>
  <si>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</si>
  <si>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</si>
  <si>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</si>
  <si>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</si>
  <si>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</si>
  <si>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</si>
  <si>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</si>
  <si>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</si>
  <si>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</si>
  <si>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</si>
  <si>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</si>
  <si>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</si>
  <si>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</si>
  <si>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</si>
  <si>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</si>
  <si>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</si>
  <si>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</si>
  <si>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</si>
  <si>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</si>
  <si>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</si>
  <si>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</si>
  <si>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</si>
  <si>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</si>
  <si>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</si>
  <si>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</si>
  <si>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</si>
  <si>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</si>
  <si>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</si>
  <si>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</si>
  <si>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</si>
  <si>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</si>
  <si>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</si>
  <si>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</si>
  <si>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</si>
  <si>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</si>
  <si>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</si>
  <si>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</si>
  <si>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</si>
  <si>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</si>
  <si>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</si>
  <si>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</si>
  <si>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</si>
  <si>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</si>
  <si>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</si>
  <si>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</si>
  <si>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</si>
  <si>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</si>
  <si>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</si>
  <si>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</si>
  <si>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</si>
  <si>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</si>
  <si>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</si>
  <si>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</si>
  <si>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</si>
  <si>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</si>
  <si>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</si>
  <si>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</si>
  <si>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</si>
  <si>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</si>
  <si>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</si>
  <si>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</si>
  <si>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</si>
  <si>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</si>
  <si>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</si>
  <si>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</si>
  <si>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</si>
  <si>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</si>
  <si>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</si>
  <si>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</si>
  <si>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</si>
  <si>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</si>
  <si>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</si>
  <si>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</si>
  <si>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</si>
  <si>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</si>
  <si>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</si>
  <si>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</si>
  <si>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</si>
  <si>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</si>
  <si>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</si>
  <si>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</si>
  <si>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</si>
  <si>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</si>
  <si>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</si>
  <si>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</si>
  <si>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</si>
  <si>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</si>
  <si>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</si>
  <si>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</si>
  <si>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</si>
  <si>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</si>
  <si>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</si>
  <si>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</si>
  <si>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</si>
  <si>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</si>
  <si>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</si>
  <si>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</si>
  <si>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</si>
  <si>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</si>
  <si>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</si>
  <si>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</si>
  <si>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</si>
  <si>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</si>
  <si>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</si>
  <si>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</si>
  <si>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</si>
  <si>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</si>
  <si>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</si>
  <si>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</si>
  <si>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</si>
  <si>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</si>
  <si>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</si>
  <si>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</si>
  <si>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</si>
  <si>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</si>
  <si>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</si>
  <si>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</si>
  <si>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</si>
  <si>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</si>
  <si>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</si>
  <si>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</si>
  <si>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</si>
  <si>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</si>
  <si>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</si>
  <si>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</si>
  <si>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</si>
  <si>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</si>
  <si>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</si>
  <si>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</si>
  <si>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</si>
  <si>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</si>
  <si>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</si>
  <si>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</si>
  <si>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</si>
  <si>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</si>
  <si>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</si>
  <si>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</si>
  <si>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</si>
  <si>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</si>
  <si>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</si>
  <si>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</si>
  <si>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</si>
  <si>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</si>
  <si>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</si>
  <si>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</si>
  <si>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</si>
  <si>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</si>
  <si>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</si>
  <si>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</si>
  <si>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</si>
  <si>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</si>
  <si>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</si>
  <si>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</si>
  <si>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</si>
  <si>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</si>
  <si>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</si>
  <si>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</si>
  <si>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</si>
  <si>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</si>
  <si>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</si>
  <si>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</si>
  <si>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</si>
  <si>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</si>
  <si>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</si>
  <si>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</si>
  <si>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</si>
  <si>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</si>
  <si>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</si>
  <si>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</si>
  <si>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</si>
  <si>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</si>
  <si>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</si>
  <si>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</si>
  <si>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</si>
  <si>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</si>
  <si>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</si>
  <si>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</si>
  <si>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</si>
  <si>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</si>
  <si>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</si>
  <si>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</si>
  <si>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</si>
  <si>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</si>
  <si>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</si>
  <si>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</si>
  <si>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</si>
  <si>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</si>
  <si>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</si>
  <si>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</si>
  <si>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</si>
  <si>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</si>
  <si>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</si>
  <si>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</si>
  <si>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</si>
  <si>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</si>
  <si>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</si>
  <si>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</si>
  <si>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</si>
  <si>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</si>
  <si>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</si>
  <si>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</si>
  <si>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</si>
  <si>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</si>
  <si>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</si>
  <si>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</si>
  <si>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</si>
  <si>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</si>
  <si>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</si>
  <si>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</si>
  <si>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</si>
  <si>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</si>
  <si>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</si>
  <si>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</si>
  <si>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</si>
  <si>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</si>
  <si>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</si>
  <si>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</si>
  <si>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</si>
  <si>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</si>
  <si>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</si>
  <si>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</si>
  <si>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</si>
  <si>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</si>
  <si>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</si>
  <si>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</si>
  <si>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</si>
  <si>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</si>
  <si>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</si>
  <si>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</si>
  <si>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</si>
  <si>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</si>
  <si>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</si>
  <si>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</si>
  <si>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</si>
  <si>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</si>
  <si>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</si>
  <si>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</si>
  <si>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</si>
  <si>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</si>
  <si>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</si>
  <si>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</si>
  <si>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</si>
  <si>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</si>
  <si>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</si>
  <si>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</si>
  <si>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</si>
  <si>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</si>
  <si>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</si>
  <si>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</si>
  <si>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</si>
  <si>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</si>
  <si>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</si>
  <si>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</si>
  <si>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</si>
  <si>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</si>
  <si>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</si>
  <si>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</si>
  <si>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</si>
  <si>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</si>
  <si>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</si>
  <si>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</si>
  <si>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</si>
  <si>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</si>
  <si>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</si>
  <si>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</si>
  <si>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</si>
  <si>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</si>
  <si>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</si>
  <si>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</si>
  <si>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</si>
  <si>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</si>
  <si>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</si>
  <si>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</si>
  <si>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</si>
  <si>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</si>
  <si>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</si>
  <si>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</si>
  <si>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</si>
  <si>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</si>
  <si>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</si>
  <si>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</si>
  <si>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</si>
  <si>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</si>
  <si>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</si>
  <si>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</si>
  <si>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</si>
  <si>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</si>
  <si>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</si>
  <si>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</si>
  <si>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</si>
  <si>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</si>
  <si>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</si>
  <si>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</si>
  <si>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</si>
  <si>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</si>
  <si>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</si>
  <si>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</si>
  <si>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</si>
  <si>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</si>
  <si>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</si>
  <si>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</si>
  <si>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</si>
  <si>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</si>
  <si>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</si>
  <si>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</si>
  <si>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</si>
  <si>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</si>
  <si>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</si>
  <si>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</si>
  <si>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</si>
  <si>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</si>
  <si>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</si>
  <si>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</si>
  <si>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</si>
  <si>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</si>
  <si>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</si>
  <si>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</si>
  <si>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</si>
  <si>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</si>
  <si>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</si>
  <si>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</si>
  <si>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</si>
  <si>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</si>
  <si>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</si>
  <si>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</si>
  <si>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</si>
  <si>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</si>
  <si>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</si>
  <si>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</si>
  <si>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</si>
  <si>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</si>
  <si>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</si>
  <si>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</si>
  <si>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</si>
  <si>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</si>
  <si>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</si>
  <si>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</si>
  <si>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</si>
  <si>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</si>
  <si>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</si>
  <si>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</si>
  <si>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</si>
  <si>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</si>
  <si>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</si>
  <si>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</si>
  <si>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</si>
  <si>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</si>
  <si>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</si>
  <si>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</si>
  <si>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</si>
  <si>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</si>
  <si>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</si>
  <si>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</si>
  <si>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</si>
  <si>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</si>
  <si>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</si>
  <si>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</si>
  <si>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</si>
  <si>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</si>
  <si>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</si>
  <si>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</si>
  <si>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</si>
  <si>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</si>
  <si>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</si>
  <si>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</si>
  <si>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</si>
  <si>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</si>
  <si>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</si>
  <si>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</si>
  <si>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</si>
  <si>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</si>
  <si>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</si>
  <si>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</si>
  <si>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</si>
  <si>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</si>
  <si>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</si>
  <si>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</si>
  <si>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</si>
  <si>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</si>
  <si>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</si>
  <si>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</si>
  <si>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</si>
  <si>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</si>
  <si>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</si>
  <si>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</si>
  <si>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</si>
  <si>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</si>
  <si>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</si>
  <si>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</si>
  <si>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</si>
  <si>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</si>
  <si>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</si>
  <si>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</si>
  <si>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</si>
  <si>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</si>
  <si>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</si>
  <si>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</si>
  <si>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</si>
  <si>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</si>
  <si>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</si>
  <si>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</si>
  <si>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</si>
  <si>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</si>
  <si>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</si>
  <si>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</si>
  <si>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</si>
  <si>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</si>
  <si>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</si>
  <si>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</si>
  <si>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</si>
  <si>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</si>
  <si>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</si>
  <si>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</si>
  <si>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</si>
  <si>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</si>
  <si>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</si>
  <si>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</si>
  <si>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</si>
  <si>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</si>
  <si>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</si>
  <si>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</si>
  <si>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</si>
  <si>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</si>
  <si>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</si>
  <si>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</si>
  <si>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</si>
  <si>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</si>
  <si>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</si>
  <si>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</si>
  <si>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</si>
  <si>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</si>
  <si>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</si>
  <si>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</si>
  <si>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</si>
  <si>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</si>
  <si>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</si>
  <si>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</si>
  <si>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</si>
  <si>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</si>
  <si>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</si>
  <si>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</si>
  <si>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</si>
  <si>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</si>
  <si>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</si>
  <si>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</si>
  <si>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</si>
  <si>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</si>
  <si>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</si>
  <si>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</si>
  <si>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</si>
  <si>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</si>
  <si>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</si>
  <si>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</si>
  <si>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</si>
  <si>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</si>
  <si>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</si>
  <si>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</si>
  <si>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</si>
  <si>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</si>
  <si>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</si>
  <si>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</si>
  <si>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</si>
  <si>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</si>
  <si>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</si>
  <si>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</si>
  <si>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</si>
  <si>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</si>
  <si>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</si>
  <si>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</si>
  <si>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</si>
  <si>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</si>
  <si>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</si>
  <si>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</si>
  <si>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</si>
  <si>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</si>
  <si>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</si>
  <si>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</si>
  <si>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</si>
  <si>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</si>
  <si>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</si>
  <si>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</si>
  <si>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</si>
  <si>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</si>
  <si>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</si>
  <si>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</si>
  <si>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</si>
  <si>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</si>
  <si>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</si>
  <si>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</si>
  <si>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</si>
  <si>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</si>
  <si>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</si>
  <si>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</si>
  <si>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</si>
  <si>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</si>
  <si>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</si>
  <si>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</si>
  <si>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</si>
  <si>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</si>
  <si>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</si>
  <si>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</si>
  <si>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</si>
  <si>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</si>
  <si>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</si>
  <si>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</si>
  <si>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</si>
  <si>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</si>
  <si>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</si>
  <si>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</si>
  <si>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</si>
  <si>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</si>
  <si>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</si>
  <si>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</si>
  <si>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</si>
  <si>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</si>
  <si>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</si>
  <si>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</si>
  <si>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</si>
  <si>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</si>
  <si>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</si>
  <si>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</si>
  <si>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</si>
  <si>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</si>
  <si>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</si>
  <si>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</si>
  <si>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</si>
  <si>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</si>
  <si>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</si>
  <si>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</si>
  <si>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</si>
  <si>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</si>
  <si>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</si>
  <si>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</si>
  <si>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</si>
  <si>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</si>
  <si>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</si>
  <si>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</si>
  <si>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</si>
  <si>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</si>
  <si>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</si>
  <si>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</si>
  <si>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</si>
  <si>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</si>
  <si>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</si>
  <si>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</si>
  <si>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</si>
  <si>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</si>
  <si>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</si>
  <si>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</si>
  <si>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</si>
  <si>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</si>
  <si>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</si>
  <si>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</si>
  <si>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</si>
  <si>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</si>
  <si>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</si>
  <si>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</si>
  <si>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</si>
  <si>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</si>
  <si>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</si>
  <si>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</si>
  <si>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</si>
  <si>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</si>
  <si>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</si>
  <si>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</si>
  <si>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</si>
  <si>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</si>
  <si>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</si>
  <si>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</si>
  <si>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</si>
  <si>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</si>
  <si>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</si>
  <si>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</si>
  <si>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</si>
  <si>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</si>
  <si>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</si>
  <si>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</si>
  <si>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</si>
  <si>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</si>
  <si>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</si>
  <si>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</si>
  <si>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</si>
  <si>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</si>
  <si>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</si>
  <si>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</si>
  <si>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</si>
  <si>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</si>
  <si>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</si>
  <si>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</si>
  <si>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</si>
  <si>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</si>
  <si>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</si>
  <si>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</si>
  <si>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</si>
  <si>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</si>
  <si>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</si>
  <si>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</si>
  <si>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</si>
  <si>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</si>
  <si>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</si>
  <si>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</si>
  <si>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</si>
  <si>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</si>
  <si>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</si>
  <si>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</si>
  <si>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</si>
  <si>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</si>
  <si>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</si>
  <si>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</si>
  <si>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</si>
  <si>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</si>
  <si>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</si>
  <si>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</si>
  <si>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</si>
  <si>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</si>
  <si>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</si>
  <si>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</si>
  <si>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</si>
  <si>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</si>
  <si>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</si>
  <si>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</si>
  <si>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</si>
  <si>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</si>
  <si>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</si>
  <si>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</si>
  <si>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</si>
  <si>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</si>
  <si>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</si>
  <si>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</si>
  <si>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</si>
  <si>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</si>
  <si>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</si>
  <si>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</si>
  <si>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</si>
  <si>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</si>
  <si>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</si>
  <si>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</si>
  <si>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</si>
  <si>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</si>
  <si>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</si>
  <si>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</si>
  <si>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</si>
  <si>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</si>
  <si>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</si>
  <si>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</si>
  <si>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</si>
  <si>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</si>
  <si>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</si>
  <si>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</si>
  <si>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</si>
  <si>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</si>
  <si>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</si>
  <si>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</si>
  <si>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</si>
  <si>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</si>
  <si>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</si>
  <si>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</si>
  <si>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</si>
  <si>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</si>
  <si>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</si>
  <si>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</si>
  <si>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</si>
  <si>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</si>
  <si>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</si>
  <si>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</si>
  <si>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</si>
  <si>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</si>
  <si>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</si>
  <si>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</si>
  <si>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</si>
  <si>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</si>
  <si>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</si>
  <si>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</si>
  <si>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</si>
  <si>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</si>
  <si>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</si>
  <si>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</si>
  <si>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</si>
  <si>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</si>
  <si>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</si>
  <si>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</si>
  <si>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</si>
  <si>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</si>
  <si>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</si>
  <si>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</si>
  <si>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</si>
  <si>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</si>
  <si>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</si>
  <si>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</si>
  <si>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</si>
  <si>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</si>
  <si>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</si>
  <si>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</si>
  <si>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</si>
  <si>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</si>
  <si>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</si>
  <si>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</si>
  <si>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</si>
  <si>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</si>
  <si>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</si>
  <si>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</si>
  <si>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</si>
  <si>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</si>
  <si>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</si>
  <si>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</si>
  <si>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</si>
  <si>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</si>
  <si>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</si>
  <si>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</si>
  <si>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</si>
  <si>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</si>
  <si>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</si>
  <si>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</si>
  <si>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</si>
  <si>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</si>
  <si>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</si>
  <si>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</si>
  <si>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</si>
  <si>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</si>
  <si>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</si>
  <si>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</si>
  <si>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</si>
  <si>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</si>
  <si>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</si>
  <si>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</si>
  <si>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</si>
  <si>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</si>
  <si>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</si>
  <si>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</si>
  <si>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</si>
  <si>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</si>
  <si>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</si>
  <si>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</si>
  <si>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</si>
  <si>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</si>
  <si>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</si>
  <si>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</si>
  <si>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</si>
  <si>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</si>
  <si>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</si>
  <si>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</si>
  <si>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</si>
  <si>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</si>
  <si>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</si>
  <si>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</si>
  <si>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</si>
  <si>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</si>
  <si>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</si>
  <si>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</si>
  <si>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</si>
  <si>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</si>
  <si>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</si>
  <si>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</si>
  <si>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</si>
  <si>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</si>
  <si>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</si>
  <si>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</si>
  <si>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</si>
  <si>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</si>
  <si>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</si>
  <si>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</si>
  <si>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</si>
  <si>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</si>
  <si>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</si>
  <si>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</si>
  <si>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</si>
  <si>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</si>
  <si>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</si>
  <si>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</si>
  <si>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</si>
  <si>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</si>
  <si>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</si>
  <si>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</si>
  <si>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</si>
  <si>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</si>
  <si>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</si>
  <si>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</si>
  <si>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</si>
  <si>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</si>
  <si>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</si>
  <si>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</si>
  <si>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</si>
  <si>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</si>
  <si>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</si>
  <si>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</si>
  <si>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</si>
  <si>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</si>
  <si>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</si>
  <si>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</si>
  <si>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</si>
  <si>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</si>
  <si>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</si>
  <si>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</si>
  <si>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</si>
  <si>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</si>
  <si>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</si>
  <si>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</si>
  <si>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</si>
  <si>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</si>
  <si>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</si>
  <si>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</si>
  <si>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</si>
  <si>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</si>
  <si>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</si>
  <si>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</si>
  <si>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</si>
  <si>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</si>
  <si>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</si>
  <si>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</si>
  <si>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</si>
  <si>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</si>
  <si>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</si>
  <si>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</si>
  <si>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</si>
  <si>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</si>
  <si>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</si>
  <si>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</si>
  <si>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</si>
  <si>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</si>
  <si>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</si>
  <si>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</si>
  <si>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</si>
  <si>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</si>
  <si>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</si>
  <si>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</si>
  <si>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</si>
  <si>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</si>
  <si>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</si>
  <si>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</si>
  <si>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</si>
  <si>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</si>
  <si>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</si>
  <si>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</si>
  <si>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</si>
  <si>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</si>
  <si>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</si>
  <si>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</si>
  <si>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</si>
  <si>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</si>
  <si>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</si>
  <si>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</si>
  <si>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</si>
  <si>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</si>
  <si>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</si>
  <si>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</si>
  <si>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</si>
  <si>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</si>
  <si>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</si>
  <si>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</si>
  <si>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</si>
  <si>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</si>
  <si>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</si>
  <si>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</si>
  <si>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</si>
  <si>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</si>
  <si>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</si>
  <si>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</si>
  <si>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</si>
  <si>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</si>
  <si>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</si>
  <si>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</si>
  <si>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</si>
  <si>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</si>
  <si>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</si>
  <si>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</si>
  <si>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</si>
  <si>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</si>
  <si>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</si>
  <si>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</si>
  <si>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</si>
  <si>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</si>
  <si>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</si>
  <si>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</si>
  <si>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</si>
  <si>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</si>
  <si>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</si>
  <si>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</si>
  <si>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</si>
  <si>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</si>
  <si>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</si>
  <si>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</si>
  <si>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</si>
  <si>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</si>
  <si>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</si>
  <si>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</si>
  <si>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</si>
  <si>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</si>
  <si>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</si>
  <si>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</si>
  <si>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</si>
  <si>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</si>
  <si>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</si>
  <si>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</si>
  <si>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</si>
  <si>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</si>
  <si>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</si>
  <si>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</si>
  <si>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</si>
  <si>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</si>
  <si>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</si>
  <si>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</si>
  <si>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</si>
  <si>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</si>
  <si>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</si>
  <si>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</si>
  <si>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</si>
  <si>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</si>
  <si>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</si>
  <si>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</si>
  <si>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</si>
  <si>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</si>
  <si>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</si>
  <si>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</si>
  <si>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</si>
  <si>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</si>
  <si>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</si>
  <si>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</si>
  <si>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</si>
  <si>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</si>
  <si>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</si>
  <si>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</si>
  <si>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</si>
  <si>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</si>
  <si>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</si>
  <si>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</si>
  <si>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</si>
  <si>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</si>
  <si>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</si>
  <si>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</si>
  <si>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</si>
  <si>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</si>
  <si>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</si>
  <si>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</si>
  <si>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</si>
  <si>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</si>
  <si>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</si>
  <si>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</si>
  <si>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</si>
  <si>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</si>
  <si>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</si>
  <si>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</si>
  <si>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</si>
  <si>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</si>
  <si>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</si>
  <si>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</si>
  <si>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</si>
  <si>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</si>
  <si>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</si>
  <si>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</si>
  <si>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</si>
  <si>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</si>
  <si>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</si>
  <si>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</si>
  <si>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</si>
  <si>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</si>
  <si>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</si>
  <si>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</si>
  <si>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</si>
  <si>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</si>
  <si>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</si>
  <si>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</si>
  <si>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</si>
  <si>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</si>
  <si>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</si>
  <si>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</si>
  <si>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</si>
  <si>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</si>
  <si>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</si>
  <si>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</si>
  <si>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</si>
  <si>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</si>
  <si>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</si>
  <si>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</si>
  <si>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</si>
  <si>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</si>
  <si>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</si>
  <si>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</si>
  <si>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</si>
  <si>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</si>
  <si>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</si>
  <si>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</si>
  <si>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</si>
  <si>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</si>
  <si>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</si>
  <si>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</si>
  <si>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</si>
  <si>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</si>
  <si>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</si>
  <si>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</si>
  <si>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</si>
  <si>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</si>
  <si>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</si>
  <si>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</si>
  <si>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</si>
  <si>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</si>
  <si>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</si>
  <si>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</si>
  <si>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</si>
  <si>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</si>
  <si>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</si>
  <si>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</si>
  <si>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</si>
  <si>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</si>
  <si>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</si>
  <si>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</si>
  <si>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</si>
  <si>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</si>
  <si>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</si>
  <si>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</si>
  <si>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</si>
  <si>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</si>
  <si>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</si>
  <si>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</si>
  <si>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</si>
  <si>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</si>
  <si>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</si>
  <si>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</si>
  <si>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</si>
  <si>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</si>
  <si>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</si>
  <si>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</si>
  <si>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</si>
  <si>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</si>
  <si>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</si>
  <si>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</si>
  <si>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</si>
  <si>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</si>
  <si>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</si>
  <si>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</si>
  <si>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</si>
  <si>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</si>
  <si>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</si>
  <si>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</si>
  <si>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</si>
  <si>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</si>
  <si>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</si>
  <si>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</si>
  <si>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</si>
  <si>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</si>
  <si>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</si>
  <si>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</si>
  <si>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</si>
  <si>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</si>
  <si>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</si>
  <si>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</si>
  <si>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</si>
  <si>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</si>
  <si>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</si>
  <si>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</si>
  <si>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</si>
  <si>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</si>
  <si>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</si>
  <si>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</si>
  <si>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</si>
  <si>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</si>
  <si>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</si>
  <si>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</si>
  <si>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</si>
  <si>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</si>
  <si>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</si>
  <si>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</si>
  <si>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</si>
  <si>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</si>
  <si>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</si>
  <si>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</si>
  <si>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</si>
  <si>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</si>
  <si>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</si>
  <si>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</si>
  <si>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</si>
  <si>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</si>
  <si>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</si>
  <si>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</si>
  <si>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</si>
  <si>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</si>
  <si>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</si>
  <si>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</si>
  <si>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</si>
  <si>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</si>
  <si>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</si>
  <si>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</si>
  <si>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</si>
  <si>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</si>
  <si>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</si>
  <si>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</si>
  <si>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</si>
  <si>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</si>
  <si>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</si>
  <si>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</si>
  <si>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</si>
  <si>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</si>
  <si>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</si>
  <si>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</si>
  <si>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</si>
  <si>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</si>
  <si>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</si>
  <si>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</si>
  <si>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</si>
  <si>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</si>
  <si>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</si>
  <si>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</si>
  <si>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</si>
  <si>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</si>
  <si>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</si>
  <si>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</si>
  <si>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</si>
  <si>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</si>
  <si>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</si>
  <si>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</si>
  <si>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</si>
  <si>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</si>
  <si>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</si>
  <si>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</si>
  <si>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</si>
  <si>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</si>
  <si>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</si>
  <si>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</si>
  <si>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</si>
  <si>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</si>
  <si>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</si>
  <si>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</si>
  <si>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</si>
  <si>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</si>
  <si>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</si>
  <si>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</si>
  <si>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</si>
  <si>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</si>
  <si>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</si>
  <si>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</si>
  <si>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</si>
  <si>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</si>
  <si>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</si>
  <si>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</si>
  <si>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</si>
  <si>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</si>
  <si>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</si>
  <si>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</si>
  <si>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</si>
  <si>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</si>
  <si>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</si>
  <si>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</si>
  <si>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</si>
  <si>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</si>
  <si>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</si>
  <si>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</si>
  <si>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</si>
  <si>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</si>
  <si>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</si>
  <si>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</si>
  <si>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</si>
  <si>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</si>
  <si>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</si>
  <si>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</si>
  <si>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</si>
  <si>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</si>
  <si>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</si>
  <si>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</si>
  <si>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</si>
  <si>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</si>
  <si>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</si>
  <si>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</si>
  <si>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</si>
  <si>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</si>
  <si>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</si>
  <si>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</si>
  <si>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</si>
  <si>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</si>
  <si>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</si>
  <si>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</si>
  <si>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</si>
  <si>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</si>
  <si>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</si>
  <si>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</si>
  <si>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</si>
  <si>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</si>
  <si>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</si>
  <si>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</si>
  <si>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</si>
  <si>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</si>
  <si>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</si>
  <si>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</si>
  <si>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</si>
  <si>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</si>
  <si>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</si>
  <si>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</si>
  <si>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</si>
  <si>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</si>
  <si>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</si>
  <si>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</si>
  <si>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</si>
  <si>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</si>
  <si>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</si>
  <si>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</si>
  <si>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</si>
  <si>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</si>
  <si>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</si>
  <si>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</si>
  <si>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</si>
  <si>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</si>
  <si>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</si>
  <si>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</si>
  <si>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</si>
  <si>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</si>
  <si>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</si>
  <si>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</si>
  <si>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</si>
  <si>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</si>
  <si>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</si>
  <si>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</si>
  <si>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</si>
  <si>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</si>
  <si>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</si>
  <si>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</si>
  <si>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</si>
  <si>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</si>
  <si>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</si>
  <si>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</si>
  <si>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</si>
  <si>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</si>
  <si>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</si>
  <si>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</si>
  <si>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</si>
  <si>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</si>
  <si>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</si>
  <si>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</si>
  <si>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</si>
  <si>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</si>
  <si>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</si>
  <si>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</si>
  <si>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</si>
  <si>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</si>
  <si>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</si>
  <si>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</si>
  <si>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</si>
  <si>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</si>
  <si>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</si>
  <si>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</si>
  <si>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</si>
  <si>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</si>
  <si>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</si>
  <si>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</si>
  <si>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</si>
  <si>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</si>
  <si>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</si>
  <si>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</si>
  <si>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</si>
  <si>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</si>
  <si>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</si>
  <si>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</si>
  <si>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</si>
  <si>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</si>
  <si>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</si>
  <si>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</si>
  <si>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</si>
  <si>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</si>
  <si>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</si>
  <si>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</si>
  <si>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</si>
  <si>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</si>
  <si>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</si>
  <si>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</si>
  <si>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</si>
  <si>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</si>
  <si>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</si>
  <si>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</si>
  <si>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</si>
  <si>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</si>
  <si>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</si>
  <si>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</si>
  <si>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</si>
  <si>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</si>
  <si>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</si>
  <si>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</si>
  <si>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</si>
  <si>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</si>
  <si>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</si>
  <si>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</si>
  <si>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</si>
  <si>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</si>
  <si>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</si>
  <si>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</si>
  <si>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</si>
  <si>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</si>
  <si>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</si>
  <si>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</si>
  <si>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</si>
  <si>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</si>
  <si>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</si>
  <si>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</si>
  <si>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</si>
  <si>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</si>
  <si>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</si>
  <si>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</si>
  <si>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</si>
  <si>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</si>
  <si>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</si>
  <si>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</si>
  <si>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</si>
  <si>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</si>
  <si>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</si>
  <si>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</si>
  <si>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</si>
  <si>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</si>
  <si>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</si>
  <si>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</si>
  <si>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</si>
  <si>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</si>
  <si>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</si>
  <si>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</si>
  <si>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</si>
  <si>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</si>
  <si>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</si>
  <si>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</si>
  <si>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</si>
  <si>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</si>
  <si>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</si>
  <si>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</si>
  <si>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</si>
  <si>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</si>
  <si>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</si>
  <si>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</si>
  <si>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</si>
  <si>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</si>
  <si>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</si>
  <si>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</si>
  <si>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</si>
  <si>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</si>
  <si>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</si>
  <si>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</si>
  <si>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</si>
  <si>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</si>
  <si>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</si>
  <si>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</si>
  <si>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</si>
  <si>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</si>
  <si>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</si>
  <si>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</si>
  <si>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</si>
  <si>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</si>
  <si>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</si>
  <si>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</si>
  <si>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</si>
  <si>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</si>
  <si>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</si>
  <si>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</si>
  <si>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</si>
  <si>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</si>
  <si>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</si>
  <si>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</si>
  <si>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</si>
  <si>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</si>
  <si>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</si>
  <si>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</si>
  <si>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</si>
  <si>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</si>
  <si>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</si>
  <si>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</si>
  <si>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</si>
  <si>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</si>
  <si>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</si>
  <si>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</si>
  <si>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</si>
  <si>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</si>
  <si>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</si>
  <si>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</si>
  <si>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</si>
  <si>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</si>
  <si>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</si>
  <si>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</si>
  <si>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</si>
  <si>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</si>
  <si>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</si>
  <si>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</si>
  <si>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</si>
  <si>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</si>
  <si>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</si>
  <si>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</si>
  <si>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</si>
  <si>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</si>
  <si>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</si>
  <si>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</si>
  <si>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</si>
  <si>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</si>
  <si>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</si>
  <si>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</si>
  <si>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</si>
  <si>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</si>
  <si>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</si>
  <si>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</si>
  <si>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</si>
  <si>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</si>
  <si>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</si>
  <si>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</si>
  <si>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</si>
  <si>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</si>
  <si>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</si>
  <si>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</si>
  <si>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</si>
  <si>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</si>
  <si>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</si>
  <si>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</si>
  <si>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</si>
  <si>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</si>
  <si>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</si>
  <si>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</si>
  <si>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</si>
  <si>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</si>
  <si>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</si>
  <si>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</si>
  <si>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</si>
  <si>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</si>
  <si>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</si>
  <si>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</si>
  <si>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</si>
  <si>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</si>
  <si>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</si>
  <si>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</si>
  <si>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</si>
  <si>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</si>
  <si>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</si>
  <si>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</si>
  <si>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</si>
  <si>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</si>
  <si>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</si>
  <si>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</si>
  <si>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</si>
  <si>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</si>
  <si>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</si>
  <si>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</si>
  <si>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</si>
  <si>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</si>
  <si>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</si>
  <si>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</si>
  <si>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</si>
  <si>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</si>
  <si>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</si>
  <si>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</si>
  <si>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</si>
  <si>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</si>
  <si>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</si>
  <si>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</si>
  <si>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</si>
  <si>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</si>
  <si>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</si>
  <si>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</si>
  <si>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</si>
  <si>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</si>
  <si>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</si>
  <si>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</si>
  <si>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</si>
  <si>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</si>
  <si>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</si>
  <si>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</si>
  <si>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</si>
  <si>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</si>
  <si>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</si>
  <si>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</si>
  <si>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</si>
  <si>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</si>
  <si>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</si>
  <si>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</si>
  <si>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</si>
  <si>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</si>
  <si>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</si>
  <si>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</si>
  <si>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</si>
  <si>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</si>
  <si>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</si>
  <si>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</si>
  <si>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</si>
  <si>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</si>
  <si>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</si>
  <si>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</si>
  <si>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</si>
  <si>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</si>
  <si>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</si>
  <si>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</si>
  <si>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</si>
  <si>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</si>
  <si>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</si>
  <si>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</si>
  <si>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</si>
  <si>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</si>
  <si>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</si>
  <si>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</si>
  <si>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</si>
  <si>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</si>
  <si>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</si>
  <si>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</si>
  <si>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</si>
  <si>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</si>
  <si>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</si>
  <si>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</si>
  <si>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</si>
  <si>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</si>
  <si>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</si>
  <si>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</si>
  <si>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</si>
  <si>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</si>
  <si>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</si>
  <si>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</si>
  <si>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</si>
  <si>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</si>
  <si>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</si>
  <si>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</si>
  <si>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</si>
  <si>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</si>
  <si>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</si>
  <si>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</si>
  <si>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</si>
  <si>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</si>
  <si>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</si>
  <si>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</si>
  <si>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</si>
  <si>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</si>
  <si>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</si>
  <si>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</si>
  <si>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</si>
  <si>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</si>
  <si>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</si>
  <si>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</si>
  <si>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</si>
  <si>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</si>
  <si>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</si>
  <si>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</si>
  <si>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</si>
  <si>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</si>
  <si>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</si>
  <si>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</si>
  <si>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</si>
  <si>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</si>
  <si>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</si>
  <si>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</si>
  <si>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</si>
  <si>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</si>
  <si>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</si>
  <si>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</si>
  <si>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</si>
  <si>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</si>
  <si>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</si>
  <si>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</si>
  <si>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</si>
  <si>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</si>
  <si>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</si>
  <si>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</si>
  <si>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</si>
  <si>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</si>
  <si>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</si>
  <si>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</si>
  <si>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</si>
  <si>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</si>
  <si>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</si>
  <si>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</si>
  <si>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</si>
  <si>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</si>
  <si>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</si>
  <si>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</si>
  <si>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</si>
  <si>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</si>
  <si>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</si>
  <si>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</si>
  <si>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</si>
  <si>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</si>
  <si>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</si>
  <si>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</si>
  <si>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</si>
  <si>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</si>
  <si>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</si>
  <si>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</si>
  <si>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</si>
  <si>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</si>
  <si>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</si>
  <si>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</si>
  <si>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</si>
  <si>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</si>
  <si>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</si>
  <si>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</si>
  <si>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</si>
  <si>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</si>
  <si>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</si>
  <si>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</si>
  <si>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</si>
  <si>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</si>
  <si>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</si>
  <si>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</si>
  <si>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</si>
  <si>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</si>
  <si>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</si>
  <si>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</si>
  <si>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</si>
  <si>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</si>
  <si>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</si>
  <si>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</si>
  <si>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</si>
  <si>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</si>
  <si>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</si>
  <si>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</si>
  <si>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</si>
  <si>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</si>
  <si>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</si>
  <si>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</si>
  <si>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</si>
  <si>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</si>
  <si>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</si>
  <si>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</si>
  <si>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</si>
  <si>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</si>
  <si>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</si>
  <si>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</si>
  <si>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</si>
  <si>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</si>
  <si>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</si>
  <si>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</si>
  <si>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</si>
  <si>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</si>
  <si>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</si>
  <si>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</si>
  <si>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</si>
  <si>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</si>
  <si>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</si>
  <si>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</si>
  <si>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</si>
  <si>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</si>
  <si>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</si>
  <si>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</si>
  <si>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</si>
  <si>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</si>
  <si>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</si>
  <si>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</si>
  <si>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</si>
  <si>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</si>
  <si>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</si>
  <si>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</si>
  <si>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</si>
  <si>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</si>
  <si>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</si>
  <si>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</si>
  <si>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</si>
  <si>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</si>
  <si>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</si>
  <si>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</si>
  <si>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</si>
  <si>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</si>
  <si>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</si>
  <si>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</si>
  <si>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</si>
  <si>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</si>
  <si>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</si>
  <si>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</si>
  <si>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</si>
  <si>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</si>
  <si>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</si>
  <si>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</si>
  <si>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</si>
  <si>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</si>
  <si>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</si>
  <si>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</si>
  <si>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</si>
  <si>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</si>
  <si>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</si>
  <si>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</si>
  <si>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</si>
  <si>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</si>
  <si>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</si>
  <si>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</si>
  <si>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</si>
  <si>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</si>
  <si>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</si>
  <si>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</si>
  <si>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</si>
  <si>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</si>
  <si>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</si>
  <si>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</si>
  <si>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</si>
  <si>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</si>
  <si>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</si>
  <si>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</si>
  <si>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</si>
  <si>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</si>
  <si>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</si>
  <si>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</si>
  <si>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</si>
  <si>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</si>
  <si>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</si>
  <si>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</si>
  <si>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</si>
  <si>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</si>
  <si>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</si>
  <si>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</si>
  <si>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</si>
  <si>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</si>
  <si>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</si>
  <si>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</si>
  <si>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</si>
  <si>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</si>
  <si>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</si>
  <si>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</si>
  <si>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</si>
  <si>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</si>
  <si>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</si>
  <si>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</si>
  <si>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</si>
  <si>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</si>
  <si>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</si>
  <si>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</si>
  <si>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</si>
  <si>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</si>
  <si>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</si>
  <si>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</si>
  <si>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</si>
  <si>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</si>
  <si>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</si>
  <si>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</si>
  <si>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</si>
  <si>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</si>
  <si>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</si>
  <si>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</si>
  <si>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</si>
  <si>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</si>
  <si>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</si>
  <si>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</si>
  <si>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</si>
  <si>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</si>
  <si>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</si>
  <si>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</si>
  <si>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</si>
  <si>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</si>
  <si>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</si>
  <si>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</si>
  <si>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</si>
  <si>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</si>
  <si>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</si>
  <si>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</si>
  <si>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</si>
  <si>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</si>
  <si>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</si>
  <si>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</si>
  <si>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</si>
  <si>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</si>
  <si>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</si>
  <si>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</si>
  <si>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</si>
  <si>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</si>
  <si>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</si>
  <si>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</si>
  <si>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</si>
  <si>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</si>
  <si>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</si>
  <si>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</si>
  <si>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</si>
  <si>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</si>
  <si>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</si>
  <si>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</si>
  <si>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</si>
  <si>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</si>
  <si>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</si>
  <si>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</si>
  <si>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</si>
  <si>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</si>
  <si>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</si>
  <si>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</si>
  <si>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</si>
  <si>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</si>
  <si>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</si>
  <si>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</si>
  <si>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</si>
  <si>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</si>
  <si>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</si>
  <si>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</si>
  <si>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</si>
  <si>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</si>
  <si>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</si>
  <si>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</si>
  <si>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</si>
  <si>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</si>
  <si>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</si>
  <si>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</si>
  <si>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</si>
  <si>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</si>
  <si>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</si>
  <si>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</si>
  <si>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</si>
  <si>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</si>
  <si>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</si>
  <si>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</si>
  <si>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</si>
  <si>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</si>
  <si>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</si>
  <si>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</si>
  <si>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</si>
  <si>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</si>
  <si>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</si>
  <si>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</si>
  <si>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</si>
  <si>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</si>
  <si>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</si>
  <si>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</si>
  <si>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</si>
  <si>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</si>
  <si>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</si>
  <si>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</si>
  <si>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</si>
  <si>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</si>
  <si>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</si>
  <si>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</si>
  <si>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</si>
  <si>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</si>
  <si>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</si>
  <si>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</si>
  <si>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</si>
  <si>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</si>
  <si>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</si>
  <si>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</si>
  <si>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</si>
  <si>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</si>
  <si>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</si>
  <si>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</si>
  <si>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</si>
  <si>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</si>
  <si>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</si>
  <si>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</si>
  <si>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</si>
  <si>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</si>
  <si>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</si>
  <si>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</si>
  <si>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</si>
  <si>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</si>
  <si>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</si>
  <si>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</si>
  <si>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</si>
  <si>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</si>
  <si>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</si>
  <si>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</si>
  <si>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</si>
  <si>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</si>
  <si>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</si>
  <si>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</si>
  <si>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</si>
  <si>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</si>
  <si>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</si>
  <si>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</si>
  <si>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</si>
  <si>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</si>
  <si>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</si>
  <si>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</si>
  <si>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</si>
  <si>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</si>
  <si>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</si>
  <si>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</si>
  <si>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</si>
  <si>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</si>
  <si>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</si>
  <si>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</si>
  <si>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</si>
  <si>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</si>
  <si>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</si>
  <si>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</si>
  <si>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</si>
  <si>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</si>
  <si>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</si>
  <si>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</si>
  <si>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</si>
  <si>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</si>
  <si>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</si>
  <si>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</si>
  <si>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</si>
  <si>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</si>
  <si>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</si>
  <si>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</si>
  <si>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</si>
  <si>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</si>
  <si>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</si>
  <si>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</si>
  <si>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</si>
  <si>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</si>
  <si>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</si>
  <si>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</si>
  <si>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</si>
  <si>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</si>
  <si>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</si>
  <si>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</si>
  <si>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</si>
  <si>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</si>
  <si>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</si>
  <si>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</si>
  <si>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</si>
  <si>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</si>
  <si>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</si>
  <si>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</si>
  <si>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</si>
  <si>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</si>
  <si>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</si>
  <si>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</si>
  <si>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</si>
  <si>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</si>
  <si>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</si>
  <si>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</si>
  <si>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</si>
  <si>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</si>
  <si>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</si>
  <si>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</si>
  <si>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</si>
  <si>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</si>
  <si>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</si>
  <si>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</si>
  <si>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</si>
  <si>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</si>
  <si>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</si>
  <si>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</si>
  <si>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</si>
  <si>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</si>
  <si>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</si>
  <si>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</si>
  <si>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</si>
  <si>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</si>
  <si>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</si>
  <si>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</si>
  <si>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</si>
  <si>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</si>
  <si>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</si>
  <si>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</si>
  <si>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</si>
  <si>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</si>
  <si>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</si>
  <si>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</si>
  <si>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</si>
  <si>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</si>
  <si>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</si>
  <si>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</si>
  <si>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</si>
  <si>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</si>
  <si>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</si>
  <si>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</si>
  <si>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</si>
  <si>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</si>
  <si>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</si>
  <si>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</si>
  <si>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</si>
  <si>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</si>
  <si>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</si>
  <si>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</si>
  <si>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</si>
  <si>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</si>
  <si>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</si>
  <si>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</si>
  <si>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</si>
  <si>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</si>
  <si>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</si>
  <si>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</si>
  <si>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</si>
  <si>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</si>
  <si>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</si>
  <si>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</si>
  <si>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</si>
  <si>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</si>
  <si>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</si>
  <si>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</si>
  <si>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</si>
  <si>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</si>
  <si>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</si>
  <si>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</si>
  <si>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</si>
  <si>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</si>
  <si>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</si>
  <si>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</si>
  <si>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</si>
  <si>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</si>
  <si>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</si>
  <si>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</si>
  <si>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</si>
  <si>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</si>
  <si>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</si>
  <si>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</si>
  <si>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</si>
  <si>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</si>
  <si>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</si>
  <si>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</si>
  <si>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</si>
  <si>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</si>
  <si>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</si>
  <si>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</si>
  <si>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</si>
  <si>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</si>
  <si>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</si>
  <si>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</si>
  <si>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</si>
  <si>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</si>
  <si>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</si>
  <si>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</si>
  <si>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</si>
  <si>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</si>
  <si>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</si>
  <si>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</si>
  <si>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</si>
  <si>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</si>
  <si>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</si>
  <si>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</si>
  <si>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</si>
  <si>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</si>
  <si>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</si>
  <si>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</si>
  <si>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</si>
  <si>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</si>
  <si>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</si>
  <si>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</si>
  <si>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</si>
  <si>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</si>
  <si>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</si>
  <si>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</si>
  <si>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</si>
  <si>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</si>
  <si>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</si>
  <si>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</si>
  <si>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</si>
  <si>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</si>
  <si>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</si>
  <si>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</si>
  <si>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</si>
  <si>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</si>
  <si>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</si>
  <si>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</si>
  <si>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</si>
  <si>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</si>
  <si>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</si>
  <si>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</si>
  <si>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</si>
  <si>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</si>
  <si>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</si>
  <si>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</si>
  <si>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</si>
  <si>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</si>
  <si>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</si>
  <si>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</si>
  <si>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</si>
  <si>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</si>
  <si>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</si>
  <si>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</si>
  <si>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</si>
  <si>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</si>
  <si>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</si>
  <si>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</si>
  <si>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</si>
  <si>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</si>
  <si>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</si>
  <si>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</si>
  <si>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</si>
  <si>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</si>
  <si>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</si>
  <si>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</si>
  <si>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</si>
  <si>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</si>
  <si>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</si>
  <si>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</si>
  <si>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</si>
  <si>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</si>
  <si>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</si>
  <si>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</si>
  <si>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</si>
  <si>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</si>
  <si>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</si>
  <si>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</si>
  <si>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</si>
  <si>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</si>
  <si>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</si>
  <si>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</si>
  <si>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</si>
  <si>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</si>
  <si>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</si>
  <si>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</si>
  <si>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</si>
  <si>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</si>
  <si>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</si>
  <si>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</si>
  <si>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</si>
  <si>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</si>
  <si>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</si>
  <si>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</si>
  <si>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</si>
  <si>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</si>
  <si>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</si>
  <si>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</si>
  <si>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</si>
  <si>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</si>
  <si>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</si>
  <si>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</si>
  <si>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</si>
  <si>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</si>
  <si>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</si>
  <si>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</si>
  <si>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</si>
  <si>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</si>
  <si>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</si>
  <si>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</si>
  <si>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</si>
  <si>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</si>
  <si>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</si>
  <si>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</si>
  <si>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</si>
  <si>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</si>
  <si>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</si>
  <si>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</si>
  <si>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</si>
  <si>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</si>
  <si>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</si>
  <si>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</si>
  <si>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</si>
  <si>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</si>
  <si>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</si>
  <si>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</si>
  <si>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</si>
  <si>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</si>
  <si>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</si>
  <si>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</si>
  <si>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</si>
  <si>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</si>
  <si>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</si>
  <si>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</si>
  <si>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</si>
  <si>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</si>
  <si>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</si>
  <si>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</si>
  <si>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</si>
  <si>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</si>
  <si>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</si>
  <si>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</si>
  <si>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</si>
  <si>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</si>
  <si>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</si>
  <si>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</si>
  <si>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</si>
  <si>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</si>
  <si>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</si>
  <si>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</si>
  <si>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</si>
  <si>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</si>
  <si>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</si>
  <si>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</si>
  <si>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</si>
  <si>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</si>
  <si>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</si>
  <si>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</si>
  <si>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</si>
  <si>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</si>
  <si>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</si>
  <si>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</si>
  <si>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</si>
  <si>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</si>
  <si>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</si>
  <si>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</si>
  <si>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</si>
  <si>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</si>
  <si>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</si>
  <si>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</si>
  <si>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</si>
  <si>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</si>
  <si>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</si>
  <si>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</si>
  <si>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</si>
  <si>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</si>
  <si>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</si>
  <si>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</si>
  <si>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</si>
  <si>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</si>
  <si>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</si>
  <si>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</si>
  <si>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</si>
  <si>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</si>
  <si>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</si>
  <si>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</si>
  <si>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</si>
  <si>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</si>
  <si>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</si>
  <si>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</si>
  <si>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</si>
  <si>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</si>
  <si>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</si>
  <si>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</si>
  <si>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</si>
  <si>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</si>
  <si>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</si>
  <si>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</si>
  <si>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</si>
  <si>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</si>
  <si>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</si>
  <si>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</si>
  <si>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</si>
  <si>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</si>
  <si>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</si>
  <si>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</si>
  <si>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</si>
  <si>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</si>
  <si>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</si>
  <si>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</si>
  <si>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</si>
  <si>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</si>
  <si>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</si>
  <si>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</si>
  <si>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</si>
  <si>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</si>
  <si>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</si>
  <si>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</si>
  <si>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</si>
  <si>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</si>
  <si>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</si>
  <si>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</si>
  <si>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</si>
  <si>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</si>
  <si>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</si>
  <si>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</si>
  <si>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</si>
  <si>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</si>
  <si>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</si>
  <si>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</si>
  <si>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</si>
  <si>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</si>
  <si>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</si>
  <si>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</si>
  <si>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</si>
  <si>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</si>
  <si>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</si>
  <si>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</si>
  <si>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</si>
  <si>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</si>
  <si>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</si>
  <si>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</si>
  <si>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</si>
  <si>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</si>
  <si>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</si>
  <si>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</si>
  <si>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</si>
  <si>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</si>
  <si>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</si>
  <si>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</si>
  <si>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</si>
  <si>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</si>
  <si>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</si>
  <si>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</si>
  <si>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</si>
  <si>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</si>
  <si>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</si>
  <si>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</si>
  <si>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</si>
  <si>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</si>
  <si>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</si>
  <si>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</si>
  <si>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</si>
  <si>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</si>
  <si>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</si>
  <si>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</si>
  <si>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</si>
  <si>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</si>
  <si>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</si>
  <si>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</si>
  <si>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</si>
  <si>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</si>
  <si>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</si>
  <si>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</si>
  <si>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</si>
  <si>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</si>
  <si>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</si>
  <si>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</si>
  <si>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</si>
  <si>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</si>
  <si>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</si>
  <si>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</si>
  <si>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</si>
  <si>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</si>
  <si>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</si>
  <si>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</si>
  <si>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</si>
  <si>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</si>
  <si>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</si>
  <si>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</si>
  <si>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</si>
  <si>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</si>
  <si>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</si>
  <si>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</si>
  <si>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</si>
  <si>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</si>
  <si>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</si>
  <si>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</si>
  <si>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</si>
  <si>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</si>
  <si>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</si>
  <si>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</si>
  <si>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</si>
  <si>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</si>
  <si>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</si>
  <si>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</si>
  <si>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</si>
  <si>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</si>
  <si>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</si>
  <si>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</si>
  <si>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</si>
  <si>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</si>
  <si>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</si>
  <si>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</si>
  <si>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</si>
  <si>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</si>
  <si>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</si>
  <si>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</si>
  <si>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</si>
  <si>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</si>
  <si>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</si>
  <si>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</si>
  <si>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</si>
  <si>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</si>
  <si>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</si>
  <si>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</si>
  <si>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</si>
  <si>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</si>
  <si>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</si>
  <si>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</si>
  <si>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</si>
  <si>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</si>
  <si>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</si>
  <si>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</si>
  <si>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</si>
  <si>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</si>
  <si>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</si>
  <si>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</si>
  <si>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</si>
  <si>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</si>
  <si>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</si>
  <si>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</si>
  <si>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</si>
  <si>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</si>
  <si>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</si>
  <si>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</si>
  <si>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</si>
  <si>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</si>
  <si>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</si>
  <si>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</si>
  <si>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</si>
  <si>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</si>
  <si>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</si>
  <si>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</si>
  <si>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</si>
  <si>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</si>
  <si>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</si>
  <si>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</si>
  <si>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</si>
  <si>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</si>
  <si>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</si>
  <si>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</si>
  <si>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</si>
  <si>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</si>
  <si>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</si>
  <si>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</si>
  <si>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</si>
  <si>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</si>
  <si>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</si>
  <si>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</si>
  <si>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</si>
  <si>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</si>
  <si>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</si>
  <si>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</si>
  <si>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</si>
  <si>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</si>
  <si>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</si>
  <si>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</si>
  <si>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</si>
  <si>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</si>
  <si>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</si>
  <si>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</si>
  <si>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</si>
  <si>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</si>
  <si>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</si>
  <si>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</si>
  <si>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</si>
  <si>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</si>
  <si>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</si>
  <si>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</si>
  <si>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</si>
  <si>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</si>
  <si>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</si>
  <si>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</si>
  <si>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</si>
  <si>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</si>
  <si>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</si>
  <si>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</si>
  <si>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</si>
  <si>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</si>
  <si>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</si>
  <si>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</si>
  <si>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</si>
  <si>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</si>
  <si>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</si>
  <si>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</si>
  <si>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</si>
  <si>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</si>
  <si>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</si>
  <si>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</si>
  <si>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</si>
  <si>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</si>
  <si>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</si>
  <si>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</si>
  <si>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</si>
  <si>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</si>
  <si>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</si>
  <si>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</si>
  <si>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</si>
  <si>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</si>
  <si>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</si>
  <si>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</si>
  <si>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</si>
  <si>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</si>
  <si>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</si>
  <si>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</si>
  <si>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</si>
  <si>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</si>
  <si>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</si>
  <si>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</si>
  <si>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</si>
  <si>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</si>
  <si>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</si>
  <si>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</si>
  <si>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</si>
  <si>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</si>
  <si>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</si>
  <si>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</si>
  <si>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</si>
  <si>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</si>
  <si>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</si>
  <si>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</si>
  <si>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</si>
  <si>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</si>
  <si>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</si>
  <si>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</si>
  <si>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</si>
  <si>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</si>
  <si>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</si>
  <si>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</si>
  <si>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</si>
  <si>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</si>
  <si>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</si>
  <si>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</si>
  <si>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</si>
  <si>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</si>
  <si>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</si>
  <si>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</si>
  <si>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</si>
  <si>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</si>
  <si>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</si>
  <si>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</si>
  <si>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</si>
  <si>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</si>
  <si>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</si>
  <si>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</si>
  <si>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</si>
  <si>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</si>
  <si>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</si>
  <si>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</si>
  <si>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</si>
  <si>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</si>
  <si>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</si>
  <si>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</si>
  <si>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</si>
  <si>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</si>
  <si>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</si>
  <si>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</si>
  <si>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</si>
  <si>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</si>
  <si>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</si>
  <si>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</si>
  <si>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</si>
  <si>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</si>
  <si>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</si>
  <si>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</si>
  <si>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</si>
  <si>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</si>
  <si>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</si>
  <si>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</si>
  <si>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</si>
  <si>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</si>
  <si>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</si>
  <si>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</si>
  <si>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</si>
  <si>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</si>
  <si>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</si>
  <si>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</si>
  <si>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</si>
  <si>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</si>
  <si>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</si>
  <si>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</si>
  <si>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</si>
  <si>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</si>
  <si>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</si>
  <si>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</si>
  <si>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</si>
  <si>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</si>
  <si>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</si>
  <si>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</si>
  <si>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</si>
  <si>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</si>
  <si>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</si>
  <si>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</si>
  <si>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</si>
  <si>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</si>
  <si>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</si>
  <si>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</si>
  <si>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</si>
  <si>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</si>
  <si>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</si>
  <si>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</si>
  <si>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</si>
  <si>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</si>
  <si>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</si>
  <si>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</si>
  <si>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</si>
  <si>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</si>
  <si>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</si>
  <si>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</si>
  <si>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</si>
  <si>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</si>
  <si>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</si>
  <si>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</si>
  <si>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</si>
  <si>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</si>
  <si>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</si>
  <si>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</si>
  <si>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</si>
  <si>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</si>
  <si>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</si>
  <si>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</si>
  <si>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</si>
  <si>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</si>
  <si>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</si>
  <si>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</si>
  <si>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</si>
  <si>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</si>
  <si>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</si>
  <si>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</si>
  <si>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</si>
  <si>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</si>
  <si>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</si>
  <si>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</si>
  <si>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</si>
  <si>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</si>
  <si>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</si>
  <si>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</si>
  <si>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</si>
  <si>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</si>
  <si>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</si>
  <si>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</si>
  <si>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</si>
  <si>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</si>
  <si>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</si>
  <si>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</si>
  <si>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</si>
  <si>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</si>
  <si>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</si>
  <si>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</si>
  <si>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</si>
  <si>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</si>
  <si>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</si>
  <si>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</si>
  <si>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</si>
  <si>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</si>
  <si>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</si>
  <si>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</si>
  <si>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</si>
  <si>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</si>
  <si>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</si>
  <si>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</si>
  <si>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</si>
  <si>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</si>
  <si>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</si>
  <si>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</si>
  <si>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</si>
  <si>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</si>
  <si>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</si>
  <si>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</si>
  <si>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</si>
  <si>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</si>
  <si>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</si>
  <si>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</si>
  <si>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</si>
  <si>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</si>
  <si>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</si>
  <si>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</si>
  <si>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</si>
  <si>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</si>
  <si>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</si>
  <si>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</si>
  <si>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</si>
  <si>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</si>
  <si>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</si>
  <si>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</si>
  <si>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</si>
  <si>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</si>
  <si>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</si>
  <si>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</si>
  <si>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</si>
  <si>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</si>
  <si>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</si>
  <si>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</si>
  <si>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</si>
  <si>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</si>
  <si>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</si>
  <si>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</si>
  <si>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</si>
  <si>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</si>
  <si>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</si>
  <si>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</si>
  <si>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</si>
  <si>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</si>
  <si>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</si>
  <si>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</si>
  <si>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</si>
  <si>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</si>
  <si>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</si>
  <si>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</si>
  <si>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</si>
  <si>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</si>
  <si>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</si>
  <si>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</si>
  <si>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</si>
  <si>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</si>
  <si>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</si>
  <si>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</si>
  <si>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</si>
  <si>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</si>
  <si>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</si>
  <si>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</si>
  <si>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</si>
  <si>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</si>
  <si>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</si>
  <si>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</si>
  <si>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</si>
  <si>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</si>
  <si>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</si>
  <si>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</si>
  <si>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</si>
  <si>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</si>
  <si>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</si>
  <si>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</si>
  <si>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</si>
  <si>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</si>
  <si>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</si>
  <si>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</si>
  <si>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</si>
  <si>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</si>
  <si>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</si>
  <si>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</si>
  <si>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</si>
  <si>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</si>
  <si>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</si>
  <si>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</si>
  <si>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</si>
  <si>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</si>
  <si>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</si>
  <si>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</si>
  <si>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</si>
  <si>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</si>
  <si>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</si>
  <si>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</si>
  <si>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</si>
  <si>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</si>
  <si>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</si>
  <si>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</si>
  <si>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</si>
  <si>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</si>
  <si>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</si>
  <si>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</si>
  <si>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</si>
  <si>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</si>
  <si>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</si>
  <si>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</si>
  <si>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</si>
  <si>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</si>
  <si>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</si>
  <si>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</si>
  <si>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</si>
  <si>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</si>
  <si>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</si>
  <si>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</si>
  <si>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</si>
  <si>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</si>
  <si>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</si>
  <si>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</si>
  <si>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</si>
  <si>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</si>
  <si>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</si>
  <si>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</si>
  <si>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</si>
  <si>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</si>
  <si>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</si>
  <si>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</si>
  <si>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</si>
  <si>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</si>
  <si>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</si>
  <si>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</si>
  <si>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</si>
  <si>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</si>
  <si>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</si>
  <si>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</si>
  <si>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</si>
  <si>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</si>
  <si>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</si>
  <si>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</si>
  <si>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</si>
  <si>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</si>
  <si>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</si>
  <si>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</si>
  <si>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</si>
  <si>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</si>
  <si>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</si>
  <si>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</si>
  <si>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</si>
  <si>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</si>
  <si>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</si>
  <si>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</si>
  <si>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</si>
  <si>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</si>
  <si>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</si>
  <si>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</si>
  <si>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</si>
  <si>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</si>
  <si>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</si>
  <si>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</si>
  <si>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</si>
  <si>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</si>
  <si>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</si>
  <si>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</si>
  <si>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</si>
  <si>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</si>
  <si>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</si>
  <si>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</si>
  <si>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</si>
  <si>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</si>
  <si>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</si>
  <si>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</si>
  <si>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</si>
  <si>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</si>
  <si>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</si>
  <si>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</si>
  <si>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</si>
  <si>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</si>
  <si>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</si>
  <si>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</si>
  <si>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</si>
  <si>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</si>
  <si>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</si>
  <si>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</si>
  <si>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</si>
  <si>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</si>
  <si>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</si>
  <si>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</si>
  <si>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</si>
  <si>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</si>
  <si>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</si>
  <si>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</si>
  <si>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</si>
  <si>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</si>
  <si>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</si>
  <si>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</si>
  <si>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</si>
  <si>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</si>
  <si>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</si>
  <si>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</si>
  <si>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</si>
  <si>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</si>
  <si>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</si>
  <si>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</si>
  <si>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</si>
  <si>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</si>
  <si>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</si>
  <si>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</si>
  <si>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</si>
  <si>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</si>
  <si>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</si>
  <si>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</si>
  <si>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</si>
  <si>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</si>
  <si>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</si>
  <si>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</si>
  <si>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</si>
  <si>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</si>
  <si>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</si>
  <si>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</si>
  <si>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</si>
  <si>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</si>
  <si>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</si>
  <si>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</si>
  <si>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</si>
  <si>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</si>
  <si>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</si>
  <si>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</si>
  <si>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</si>
  <si>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</si>
  <si>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</si>
  <si>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</si>
  <si>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</si>
  <si>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</si>
  <si>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</si>
  <si>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</si>
  <si>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</si>
  <si>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</si>
  <si>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</si>
  <si>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</si>
  <si>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</si>
  <si>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</si>
  <si>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</si>
  <si>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</si>
  <si>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</si>
  <si>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</si>
  <si>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</si>
  <si>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</si>
  <si>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</si>
  <si>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</si>
  <si>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</si>
  <si>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</si>
  <si>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</si>
  <si>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</si>
  <si>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</si>
  <si>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</si>
  <si>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</si>
  <si>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</si>
  <si>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</si>
  <si>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</si>
  <si>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</si>
  <si>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</si>
  <si>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</si>
  <si>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</si>
  <si>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</si>
  <si>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</si>
  <si>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</si>
  <si>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</si>
  <si>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</si>
  <si>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</si>
  <si>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</si>
  <si>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</si>
  <si>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</si>
  <si>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</si>
  <si>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</si>
  <si>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</si>
  <si>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</si>
  <si>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</si>
  <si>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</si>
  <si>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</si>
  <si>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</si>
  <si>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</si>
  <si>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</si>
  <si>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</si>
  <si>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</si>
  <si>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</si>
  <si>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</si>
  <si>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</si>
  <si>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</si>
  <si>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</si>
  <si>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</si>
  <si>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</si>
  <si>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</si>
  <si>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</si>
  <si>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</si>
  <si>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</si>
  <si>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</si>
  <si>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</si>
  <si>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</si>
  <si>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</si>
  <si>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</si>
  <si>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</si>
  <si>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</si>
  <si>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</si>
  <si>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</si>
  <si>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</si>
  <si>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</si>
  <si>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</si>
  <si>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</si>
  <si>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</si>
  <si>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</si>
  <si>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</si>
  <si>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</si>
  <si>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</si>
  <si>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</si>
  <si>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</si>
  <si>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</si>
  <si>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</si>
  <si>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</si>
  <si>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</si>
  <si>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</si>
  <si>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</si>
  <si>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</si>
  <si>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</si>
  <si>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</si>
  <si>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</si>
  <si>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</si>
  <si>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</si>
  <si>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</si>
  <si>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</si>
  <si>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</si>
  <si>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</si>
  <si>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</si>
  <si>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</si>
  <si>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</si>
  <si>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</si>
  <si>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</si>
  <si>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</si>
  <si>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</si>
  <si>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</si>
  <si>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</si>
  <si>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</si>
  <si>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</si>
  <si>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</si>
  <si>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</si>
  <si>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</si>
  <si>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</si>
  <si>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</si>
  <si>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</si>
  <si>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</si>
  <si>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</si>
  <si>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</si>
  <si>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</si>
  <si>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</si>
  <si>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</si>
  <si>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</si>
  <si>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</si>
  <si>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</si>
  <si>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</si>
  <si>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</si>
  <si>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</si>
  <si>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</si>
  <si>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</si>
  <si>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</si>
  <si>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</si>
  <si>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</si>
  <si>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</si>
  <si>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</si>
  <si>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</si>
  <si>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</si>
  <si>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</si>
  <si>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</si>
  <si>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</si>
  <si>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</si>
  <si>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</si>
  <si>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</si>
  <si>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</si>
  <si>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</si>
  <si>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</si>
  <si>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</si>
  <si>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</si>
  <si>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</si>
  <si>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</si>
  <si>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</si>
  <si>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</si>
  <si>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</si>
  <si>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</si>
  <si>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</si>
  <si>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</si>
  <si>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</si>
  <si>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</si>
  <si>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</si>
  <si>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</si>
  <si>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</si>
  <si>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</si>
  <si>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</si>
  <si>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</si>
  <si>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</si>
  <si>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</si>
  <si>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</si>
  <si>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</si>
  <si>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</si>
  <si>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</si>
  <si>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</si>
  <si>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</si>
  <si>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</si>
  <si>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</si>
  <si>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</si>
  <si>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</si>
  <si>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</si>
  <si>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</si>
  <si>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</si>
  <si>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</si>
  <si>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</si>
  <si>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</si>
  <si>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</si>
  <si>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</si>
  <si>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</si>
  <si>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</si>
  <si>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</si>
  <si>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</si>
  <si>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</si>
  <si>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</si>
  <si>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</si>
  <si>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</si>
  <si>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</si>
  <si>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</si>
  <si>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</si>
  <si>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</si>
  <si>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</si>
  <si>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</si>
  <si>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</si>
  <si>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</si>
  <si>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</si>
  <si>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</si>
  <si>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</si>
  <si>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</si>
  <si>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</si>
  <si>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</si>
  <si>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</si>
  <si>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</si>
  <si>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</si>
  <si>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</si>
  <si>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</si>
  <si>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</si>
  <si>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</si>
  <si>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</si>
  <si>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</si>
  <si>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</si>
  <si>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</si>
  <si>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</si>
  <si>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</si>
  <si>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</si>
  <si>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</si>
  <si>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</si>
  <si>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</si>
  <si>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</si>
  <si>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</si>
  <si>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</si>
  <si>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</si>
  <si>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</si>
  <si>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</si>
  <si>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</si>
  <si>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</si>
  <si>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</si>
  <si>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</si>
  <si>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</si>
  <si>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</si>
  <si>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</si>
  <si>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</si>
  <si>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</si>
  <si>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</si>
  <si>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</si>
  <si>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</si>
  <si>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</si>
  <si>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</si>
  <si>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</si>
  <si>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</si>
  <si>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</si>
  <si>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</si>
  <si>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</si>
  <si>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</si>
  <si>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</si>
  <si>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</si>
  <si>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</si>
  <si>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</si>
  <si>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</si>
  <si>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</si>
  <si>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</si>
  <si>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</si>
  <si>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</si>
  <si>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</si>
  <si>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</si>
  <si>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</si>
  <si>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</si>
  <si>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</si>
  <si>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</si>
  <si>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</si>
  <si>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</si>
  <si>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</si>
  <si>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</si>
  <si>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</si>
  <si>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</si>
  <si>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</si>
  <si>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</si>
  <si>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</si>
  <si>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</si>
  <si>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</si>
  <si>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</si>
  <si>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</si>
  <si>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</si>
  <si>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</si>
  <si>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</si>
  <si>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</si>
  <si>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</si>
  <si>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</si>
  <si>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</si>
  <si>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</si>
  <si>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</si>
  <si>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</si>
  <si>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</si>
  <si>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</si>
  <si>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</si>
  <si>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</si>
  <si>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</si>
  <si>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</si>
  <si>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</si>
  <si>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</si>
  <si>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</si>
  <si>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</si>
  <si>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</si>
  <si>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</si>
  <si>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</si>
  <si>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</si>
  <si>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</si>
  <si>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</si>
  <si>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</si>
  <si>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</si>
  <si>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</si>
  <si>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</si>
  <si>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</si>
  <si>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</si>
  <si>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</si>
  <si>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</si>
  <si>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</si>
  <si>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</si>
  <si>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</si>
  <si>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</si>
  <si>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</si>
  <si>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</si>
  <si>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</si>
  <si>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</si>
  <si>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</si>
  <si>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</si>
  <si>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</si>
  <si>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</si>
  <si>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</si>
  <si>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</si>
  <si>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</si>
  <si>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</si>
  <si>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</si>
  <si>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</si>
  <si>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</si>
  <si>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</si>
  <si>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</si>
  <si>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</si>
  <si>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</si>
  <si>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</si>
  <si>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</si>
  <si>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</si>
  <si>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</si>
  <si>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</si>
  <si>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</si>
  <si>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</si>
  <si>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</si>
  <si>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</si>
  <si>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</si>
  <si>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</si>
  <si>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</si>
  <si>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</si>
  <si>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</si>
  <si>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</si>
  <si>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</si>
  <si>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</si>
  <si>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</si>
  <si>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</si>
  <si>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</si>
  <si>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</si>
  <si>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</si>
  <si>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</si>
  <si>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</si>
  <si>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</si>
  <si>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</si>
  <si>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</si>
  <si>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</si>
  <si>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</si>
  <si>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</si>
  <si>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</si>
  <si>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</si>
  <si>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</si>
  <si>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</si>
  <si>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</si>
  <si>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</si>
  <si>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</si>
  <si>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</si>
  <si>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</si>
  <si>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</si>
  <si>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</si>
  <si>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</si>
  <si>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</si>
  <si>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</si>
  <si>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</si>
  <si>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</si>
  <si>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</si>
  <si>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</si>
  <si>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</si>
  <si>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</si>
  <si>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</si>
  <si>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</si>
  <si>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</si>
  <si>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</si>
  <si>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</si>
  <si>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</si>
  <si>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</si>
  <si>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</si>
  <si>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</si>
  <si>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</si>
  <si>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</si>
  <si>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</si>
  <si>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</si>
  <si>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</si>
  <si>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</si>
  <si>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</si>
  <si>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</si>
  <si>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</si>
  <si>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</si>
  <si>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</si>
  <si>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</si>
  <si>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</si>
  <si>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</si>
  <si>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</si>
  <si>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</si>
  <si>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</si>
  <si>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</si>
  <si>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</si>
  <si>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</si>
  <si>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</si>
  <si>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</si>
  <si>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</si>
  <si>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</si>
  <si>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</si>
  <si>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</si>
  <si>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</si>
  <si>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</si>
  <si>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</si>
  <si>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</si>
  <si>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</si>
  <si>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</si>
  <si>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</si>
  <si>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</si>
  <si>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</si>
  <si>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</si>
  <si>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</si>
  <si>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</si>
  <si>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</si>
  <si>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</si>
  <si>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</si>
  <si>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</si>
  <si>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</si>
  <si>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</si>
  <si>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</si>
  <si>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</si>
  <si>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</si>
  <si>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</si>
  <si>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</si>
  <si>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</si>
  <si>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</si>
  <si>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</si>
  <si>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</si>
  <si>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</si>
  <si>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</si>
  <si>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</si>
  <si>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</si>
  <si>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</si>
  <si>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</si>
  <si>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</si>
  <si>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</si>
  <si>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</si>
  <si>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</si>
  <si>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</si>
  <si>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</si>
  <si>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</si>
  <si>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</si>
  <si>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</si>
  <si>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</si>
  <si>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</si>
  <si>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</si>
  <si>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</si>
  <si>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</si>
  <si>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</si>
  <si>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</si>
  <si>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</si>
  <si>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</si>
  <si>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</si>
  <si>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</si>
  <si>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</si>
  <si>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</si>
  <si>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</si>
  <si>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</si>
  <si>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</si>
  <si>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</si>
  <si>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</si>
  <si>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</si>
  <si>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</si>
  <si>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</si>
  <si>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</si>
  <si>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</si>
  <si>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</si>
  <si>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</si>
  <si>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</si>
  <si>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</si>
  <si>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</si>
  <si>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</si>
  <si>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</si>
  <si>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</si>
  <si>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</si>
  <si>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</si>
  <si>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</si>
  <si>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</si>
  <si>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</si>
  <si>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</si>
  <si>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</si>
  <si>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</si>
  <si>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</si>
  <si>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</si>
  <si>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</si>
  <si>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</si>
  <si>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</si>
  <si>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</si>
  <si>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</si>
  <si>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</si>
  <si>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</si>
  <si>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</si>
  <si>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</si>
  <si>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</si>
  <si>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</si>
  <si>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</si>
  <si>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</si>
  <si>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</si>
  <si>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</si>
  <si>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</si>
  <si>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</si>
  <si>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</si>
  <si>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</si>
  <si>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</si>
  <si>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</si>
  <si>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</si>
  <si>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</si>
  <si>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</si>
  <si>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</si>
  <si>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</si>
  <si>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</si>
  <si>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</si>
  <si>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</si>
  <si>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</si>
  <si>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</si>
  <si>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</si>
  <si>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</si>
  <si>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</si>
  <si>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</si>
  <si>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</si>
  <si>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</si>
  <si>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</si>
  <si>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</si>
  <si>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</si>
  <si>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</si>
  <si>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</si>
  <si>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</si>
  <si>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</si>
  <si>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</si>
  <si>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</si>
  <si>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</si>
  <si>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</si>
  <si>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</si>
  <si>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</si>
  <si>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</si>
  <si>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</si>
  <si>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</si>
  <si>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</si>
  <si>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</si>
  <si>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</si>
  <si>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</si>
  <si>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</si>
  <si>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</si>
  <si>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</si>
  <si>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</si>
  <si>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</si>
  <si>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</si>
  <si>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</si>
  <si>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</si>
  <si>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</si>
  <si>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</si>
  <si>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</si>
  <si>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</si>
  <si>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</si>
  <si>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</si>
  <si>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</si>
  <si>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</si>
  <si>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</si>
  <si>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</si>
  <si>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</si>
  <si>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</si>
  <si>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</si>
  <si>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</si>
  <si>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</si>
  <si>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</si>
  <si>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</si>
  <si>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</si>
  <si>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</si>
  <si>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</si>
  <si>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</si>
  <si>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</si>
  <si>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</si>
  <si>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</si>
  <si>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</si>
  <si>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</si>
  <si>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</si>
  <si>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</si>
  <si>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</si>
  <si>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</si>
  <si>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</si>
  <si>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</si>
  <si>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</si>
  <si>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</si>
  <si>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</si>
  <si>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</si>
  <si>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</si>
  <si>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</si>
  <si>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</si>
  <si>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</si>
  <si>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</si>
  <si>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</si>
  <si>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</si>
  <si>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</si>
  <si>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</si>
  <si>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</si>
  <si>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</si>
  <si>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</si>
  <si>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</si>
  <si>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</si>
  <si>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</si>
  <si>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</si>
  <si>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</si>
  <si>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</si>
  <si>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</si>
  <si>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</si>
  <si>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</si>
  <si>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</si>
  <si>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</si>
  <si>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</si>
  <si>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</si>
  <si>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</si>
  <si>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</si>
  <si>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</si>
  <si>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</si>
  <si>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</si>
  <si>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</si>
  <si>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</si>
  <si>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</si>
  <si>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</si>
  <si>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</si>
  <si>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</si>
  <si>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</si>
  <si>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</si>
  <si>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</si>
  <si>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</si>
  <si>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</si>
  <si>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</si>
  <si>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</si>
  <si>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</si>
  <si>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</si>
  <si>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</si>
  <si>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</si>
  <si>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</si>
  <si>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</si>
  <si>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</si>
  <si>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</si>
  <si>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</si>
  <si>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</si>
  <si>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</si>
  <si>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</si>
  <si>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</si>
  <si>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</si>
  <si>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</si>
  <si>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</si>
  <si>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</si>
  <si>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</si>
  <si>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</si>
  <si>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</si>
  <si>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</si>
  <si>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</si>
  <si>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</si>
  <si>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</si>
  <si>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</si>
  <si>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</si>
  <si>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</si>
  <si>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</si>
  <si>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</si>
  <si>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</si>
  <si>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</si>
  <si>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</si>
  <si>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</si>
  <si>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</si>
  <si>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</si>
  <si>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</si>
  <si>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</si>
  <si>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</si>
  <si>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</si>
  <si>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</si>
  <si>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</si>
  <si>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</si>
  <si>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</si>
  <si>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</si>
  <si>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</si>
  <si>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</si>
  <si>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</si>
  <si>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</si>
  <si>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</si>
  <si>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</si>
  <si>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</si>
  <si>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</si>
  <si>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</si>
  <si>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</si>
  <si>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</si>
  <si>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</si>
  <si>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</si>
  <si>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</si>
  <si>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</si>
  <si>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</si>
  <si>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</si>
  <si>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</si>
  <si>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</si>
  <si>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</si>
  <si>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</si>
  <si>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</si>
  <si>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</si>
  <si>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</si>
  <si>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</si>
  <si>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</si>
  <si>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</si>
  <si>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</si>
  <si>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</si>
  <si>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</si>
  <si>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</si>
  <si>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</si>
  <si>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</si>
  <si>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</si>
  <si>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</si>
  <si>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</si>
  <si>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</si>
  <si>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</si>
  <si>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</si>
  <si>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</si>
  <si>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</si>
  <si>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</si>
  <si>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</si>
  <si>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</si>
  <si>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</si>
  <si>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</si>
  <si>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</si>
  <si>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</si>
  <si>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</si>
  <si>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</si>
  <si>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</si>
  <si>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</si>
  <si>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</si>
  <si>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</si>
  <si>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</si>
  <si>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</si>
  <si>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</si>
  <si>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</si>
  <si>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</si>
  <si>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</si>
  <si>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</si>
  <si>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</si>
  <si>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</si>
  <si>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</si>
  <si>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</si>
  <si>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</si>
  <si>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</si>
  <si>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</si>
  <si>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</si>
  <si>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</si>
  <si>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</si>
  <si>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</si>
  <si>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</si>
  <si>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</si>
  <si>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</si>
  <si>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</si>
  <si>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</si>
  <si>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</si>
  <si>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</si>
  <si>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</si>
  <si>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</si>
  <si>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</si>
  <si>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</si>
  <si>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</si>
  <si>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</si>
  <si>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</si>
  <si>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</si>
  <si>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</si>
  <si>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</si>
  <si>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</si>
  <si>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</si>
  <si>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</si>
  <si>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</si>
  <si>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</si>
  <si>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</si>
  <si>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</si>
  <si>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</si>
  <si>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</si>
  <si>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</si>
  <si>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</si>
  <si>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</si>
  <si>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</si>
  <si>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</si>
  <si>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</si>
  <si>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</si>
  <si>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</si>
  <si>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</si>
  <si>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</si>
  <si>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</si>
  <si>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</si>
  <si>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</si>
  <si>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</si>
  <si>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</si>
  <si>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</si>
  <si>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</si>
  <si>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</si>
  <si>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</si>
  <si>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</si>
  <si>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</si>
  <si>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</si>
  <si>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</si>
  <si>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</si>
  <si>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</si>
  <si>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</si>
  <si>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</si>
  <si>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</si>
  <si>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</si>
  <si>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</si>
  <si>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</si>
  <si>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</si>
  <si>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</si>
  <si>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</si>
  <si>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</si>
  <si>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</si>
  <si>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</si>
  <si>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</si>
  <si>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</si>
  <si>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</si>
  <si>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</si>
  <si>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</si>
  <si>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</si>
  <si>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</si>
  <si>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</si>
  <si>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</si>
  <si>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</si>
  <si>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</si>
  <si>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</si>
  <si>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</si>
  <si>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</si>
  <si>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</si>
  <si>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</si>
  <si>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</si>
  <si>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</si>
  <si>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</si>
  <si>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</si>
  <si>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</si>
  <si>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</si>
  <si>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</si>
  <si>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</si>
  <si>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</si>
  <si>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</si>
  <si>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</si>
  <si>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</si>
  <si>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</si>
  <si>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</si>
  <si>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</si>
  <si>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</si>
  <si>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</si>
  <si>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</si>
  <si>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</si>
  <si>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</si>
  <si>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</si>
  <si>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</si>
  <si>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</si>
  <si>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</si>
  <si>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</si>
  <si>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</si>
  <si>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</si>
  <si>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</si>
  <si>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</si>
  <si>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</si>
  <si>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</si>
  <si>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</si>
  <si>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</si>
  <si>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</si>
  <si>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</si>
  <si>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</si>
  <si>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</si>
  <si>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</si>
  <si>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</si>
  <si>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</si>
  <si>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</si>
  <si>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</si>
  <si>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</si>
  <si>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</si>
  <si>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</si>
  <si>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</si>
  <si>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</si>
  <si>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</si>
  <si>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</si>
  <si>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</si>
  <si>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</si>
  <si>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</si>
  <si>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</si>
  <si>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</si>
  <si>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</si>
  <si>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</si>
  <si>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</si>
  <si>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</si>
  <si>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</si>
  <si>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</si>
  <si>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</si>
  <si>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</si>
  <si>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</si>
  <si>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</si>
  <si>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</si>
  <si>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</si>
  <si>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</si>
  <si>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</si>
  <si>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</si>
  <si>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</si>
  <si>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</si>
  <si>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</si>
  <si>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</si>
  <si>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</si>
  <si>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</si>
  <si>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</si>
  <si>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</si>
  <si>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</si>
  <si>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</si>
  <si>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</si>
  <si>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</si>
  <si>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</si>
  <si>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</si>
  <si>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</si>
  <si>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</si>
  <si>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</si>
  <si>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</si>
  <si>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</si>
  <si>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</si>
  <si>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</si>
  <si>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</si>
  <si>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</si>
  <si>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</si>
  <si>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</si>
  <si>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</si>
  <si>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</si>
  <si>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</si>
  <si>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</si>
  <si>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</si>
  <si>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</si>
  <si>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</si>
  <si>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</si>
  <si>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</si>
  <si>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</si>
  <si>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</si>
  <si>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</si>
  <si>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</si>
  <si>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</si>
  <si>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</si>
  <si>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</si>
  <si>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</si>
  <si>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</si>
  <si>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</si>
  <si>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</si>
  <si>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</si>
  <si>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</si>
  <si>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</si>
  <si>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</si>
  <si>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</si>
  <si>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</si>
  <si>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</si>
  <si>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</si>
  <si>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</si>
  <si>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</si>
  <si>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</si>
  <si>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</si>
  <si>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</si>
  <si>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</si>
  <si>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</si>
  <si>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</si>
  <si>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</si>
  <si>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</si>
  <si>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</si>
  <si>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</si>
  <si>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</si>
  <si>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</si>
  <si>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</si>
  <si>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</si>
  <si>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</si>
  <si>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</si>
  <si>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</si>
  <si>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</si>
  <si>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</si>
  <si>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</si>
  <si>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</si>
  <si>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</si>
  <si>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</si>
  <si>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</si>
  <si>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</si>
  <si>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</si>
  <si>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</si>
  <si>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</si>
  <si>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</si>
  <si>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</si>
  <si>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</si>
  <si>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</si>
  <si>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</si>
  <si>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</si>
  <si>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</si>
  <si>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</si>
  <si>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</si>
  <si>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</si>
  <si>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</si>
  <si>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</si>
  <si>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</si>
  <si>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</si>
  <si>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</si>
  <si>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</si>
  <si>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</si>
  <si>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</si>
  <si>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</si>
  <si>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</si>
  <si>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</si>
  <si>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</si>
  <si>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</si>
  <si>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</si>
  <si>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</si>
  <si>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</si>
  <si>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</si>
  <si>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</si>
  <si>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</si>
  <si>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</si>
  <si>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</si>
  <si>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</si>
  <si>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</si>
  <si>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</si>
  <si>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</si>
  <si>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</si>
  <si>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</si>
  <si>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</si>
  <si>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</si>
  <si>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</si>
  <si>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</si>
  <si>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</si>
  <si>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</si>
  <si>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</si>
  <si>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</si>
  <si>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</si>
  <si>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</si>
  <si>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</si>
  <si>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</si>
  <si>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</si>
  <si>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</si>
  <si>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</si>
  <si>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</si>
  <si>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</si>
  <si>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</si>
  <si>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</si>
  <si>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</si>
  <si>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</si>
  <si>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</si>
  <si>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</si>
  <si>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</si>
  <si>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</si>
  <si>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</si>
  <si>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</si>
  <si>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</si>
  <si>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</si>
  <si>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</si>
  <si>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</si>
  <si>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</si>
  <si>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</si>
  <si>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</si>
  <si>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</si>
  <si>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</si>
  <si>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</si>
  <si>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</si>
  <si>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</si>
  <si>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</si>
  <si>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</si>
  <si>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</si>
  <si>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</si>
  <si>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</si>
  <si>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</si>
  <si>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</si>
  <si>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</si>
  <si>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</si>
  <si>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</si>
  <si>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</si>
  <si>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</si>
  <si>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</si>
  <si>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</si>
  <si>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</si>
  <si>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</si>
  <si>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</si>
  <si>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</si>
  <si>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</si>
  <si>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</si>
  <si>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</si>
  <si>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</si>
  <si>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</si>
  <si>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</si>
  <si>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</si>
  <si>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</si>
  <si>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</si>
  <si>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</si>
  <si>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</si>
  <si>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</si>
  <si>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</si>
  <si>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</si>
  <si>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</si>
  <si>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</si>
  <si>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</si>
  <si>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</si>
  <si>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</si>
  <si>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</si>
  <si>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</si>
  <si>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</si>
  <si>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</si>
  <si>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</si>
  <si>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</si>
  <si>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</si>
  <si>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</si>
  <si>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</si>
  <si>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</si>
  <si>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</si>
  <si>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</si>
  <si>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</si>
  <si>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</si>
  <si>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</si>
  <si>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</si>
  <si>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</si>
  <si>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</si>
  <si>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</si>
  <si>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</si>
  <si>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</si>
  <si>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</si>
  <si>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</si>
  <si>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</si>
  <si>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</si>
  <si>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</si>
  <si>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</si>
  <si>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</si>
  <si>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</si>
  <si>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</si>
  <si>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</si>
  <si>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</si>
  <si>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</si>
  <si>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</si>
  <si>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</si>
  <si>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</si>
  <si>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</si>
  <si>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</si>
  <si>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</si>
  <si>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</si>
  <si>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</si>
  <si>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</si>
  <si>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</si>
  <si>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</si>
  <si>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</si>
  <si>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</si>
  <si>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</si>
  <si>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</si>
  <si>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</si>
  <si>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</si>
  <si>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</si>
  <si>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</si>
  <si>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</si>
  <si>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</si>
  <si>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</si>
  <si>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</si>
  <si>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</si>
  <si>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</si>
  <si>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</si>
  <si>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</si>
  <si>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</si>
  <si>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</si>
  <si>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</si>
  <si>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</si>
  <si>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</si>
  <si>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</si>
  <si>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</si>
  <si>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</si>
  <si>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</si>
  <si>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</si>
  <si>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</si>
  <si>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</si>
  <si>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</si>
  <si>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</si>
  <si>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</si>
  <si>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</si>
  <si>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</si>
  <si>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</si>
  <si>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</si>
  <si>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</si>
  <si>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</si>
  <si>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</si>
  <si>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</si>
  <si>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</si>
  <si>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</si>
  <si>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</si>
  <si>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</si>
  <si>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</si>
  <si>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</si>
  <si>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</si>
  <si>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</si>
  <si>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</si>
  <si>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</si>
  <si>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</si>
  <si>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</si>
  <si>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</si>
  <si>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</si>
  <si>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</si>
  <si>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</si>
  <si>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</si>
  <si>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</si>
  <si>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</si>
  <si>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</si>
  <si>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</si>
  <si>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</si>
  <si>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</si>
  <si>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</si>
  <si>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</si>
  <si>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</si>
  <si>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</si>
  <si>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</si>
  <si>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</si>
  <si>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</si>
  <si>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</si>
  <si>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</si>
  <si>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</si>
  <si>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</si>
  <si>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</si>
  <si>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</si>
  <si>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</si>
  <si>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</si>
  <si>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</si>
  <si>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</si>
  <si>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</si>
  <si>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</si>
  <si>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</si>
  <si>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</si>
  <si>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</si>
  <si>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</si>
  <si>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</si>
  <si>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</si>
  <si>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</si>
  <si>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</si>
  <si>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</si>
  <si>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</si>
  <si>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</si>
  <si>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</si>
  <si>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</si>
  <si>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</si>
  <si>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</si>
  <si>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</si>
  <si>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</si>
  <si>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</si>
  <si>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</si>
  <si>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</si>
  <si>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</si>
  <si>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</si>
  <si>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</si>
  <si>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</si>
  <si>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</si>
  <si>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</si>
  <si>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</si>
  <si>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</si>
  <si>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</si>
  <si>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</si>
  <si>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</si>
  <si>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</si>
  <si>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</si>
  <si>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</si>
  <si>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</si>
  <si>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</si>
  <si>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</si>
  <si>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</si>
  <si>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</si>
  <si>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</si>
  <si>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</si>
  <si>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</si>
  <si>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</si>
  <si>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</si>
  <si>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</si>
  <si>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</si>
  <si>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</si>
  <si>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</si>
  <si>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</si>
  <si>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</si>
  <si>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</si>
  <si>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</si>
  <si>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</si>
  <si>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</si>
  <si>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</si>
  <si>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</si>
  <si>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</si>
  <si>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</si>
  <si>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</si>
  <si>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</si>
  <si>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</si>
  <si>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</si>
  <si>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</si>
  <si>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</si>
  <si>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</si>
  <si>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</si>
  <si>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</si>
  <si>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</si>
  <si>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</si>
  <si>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</si>
  <si>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</si>
  <si>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</si>
  <si>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</si>
  <si>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</si>
  <si>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</si>
  <si>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</si>
  <si>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</si>
  <si>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</si>
  <si>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</si>
  <si>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</si>
  <si>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</si>
  <si>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</si>
  <si>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</si>
  <si>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</si>
  <si>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</si>
  <si>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</si>
  <si>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</si>
  <si>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</si>
  <si>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</si>
  <si>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</si>
  <si>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</si>
  <si>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</si>
  <si>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</si>
  <si>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</si>
  <si>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</si>
  <si>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</si>
  <si>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</si>
  <si>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</si>
  <si>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</si>
  <si>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</si>
  <si>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</si>
  <si>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</si>
  <si>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</si>
  <si>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</si>
  <si>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</si>
  <si>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</si>
  <si>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</si>
  <si>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</si>
  <si>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</si>
  <si>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</si>
  <si>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</si>
  <si>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</si>
  <si>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</si>
  <si>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</si>
  <si>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</si>
  <si>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</si>
  <si>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</si>
  <si>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</si>
  <si>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</si>
  <si>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</si>
  <si>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</si>
  <si>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</si>
  <si>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</si>
  <si>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</si>
  <si>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</si>
  <si>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</si>
  <si>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</si>
  <si>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</si>
  <si>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</si>
  <si>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</si>
  <si>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</si>
  <si>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</si>
  <si>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</si>
  <si>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</si>
  <si>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</si>
  <si>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</si>
  <si>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</si>
  <si>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</si>
  <si>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</si>
  <si>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</si>
  <si>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</si>
  <si>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</si>
  <si>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</si>
  <si>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</si>
  <si>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</si>
  <si>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</si>
  <si>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</si>
  <si>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</si>
  <si>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</si>
  <si>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</si>
  <si>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</si>
  <si>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</si>
  <si>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</si>
  <si>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</si>
  <si>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</si>
  <si>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</si>
  <si>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</si>
  <si>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</si>
  <si>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</si>
  <si>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</si>
  <si>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</si>
  <si>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</si>
  <si>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</si>
  <si>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</si>
  <si>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</si>
  <si>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</si>
  <si>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</si>
  <si>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</si>
  <si>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</si>
  <si>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</si>
  <si>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</si>
  <si>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</si>
  <si>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</si>
  <si>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</si>
  <si>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</si>
  <si>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</si>
  <si>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</si>
  <si>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</si>
  <si>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</si>
  <si>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</si>
  <si>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</si>
  <si>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</si>
  <si>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</si>
  <si>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</si>
  <si>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</si>
  <si>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</si>
  <si>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</si>
  <si>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</si>
  <si>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</si>
  <si>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</si>
  <si>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</si>
  <si>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</si>
  <si>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</si>
  <si>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</si>
  <si>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</si>
  <si>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</si>
  <si>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</si>
  <si>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</si>
  <si>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</si>
  <si>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</si>
  <si>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</si>
  <si>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</si>
  <si>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</si>
  <si>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</si>
  <si>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</si>
  <si>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</si>
  <si>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</si>
  <si>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</si>
  <si>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</si>
  <si>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</si>
  <si>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</si>
  <si>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</si>
  <si>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</si>
  <si>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</si>
  <si>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</si>
  <si>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</si>
  <si>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</si>
  <si>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</si>
  <si>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</si>
  <si>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</si>
  <si>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</si>
  <si>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</si>
  <si>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</si>
  <si>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</si>
  <si>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</si>
  <si>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</si>
  <si>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</si>
  <si>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</si>
  <si>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</si>
  <si>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</si>
  <si>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</si>
  <si>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</si>
  <si>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</si>
  <si>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</si>
  <si>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</si>
  <si>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</si>
  <si>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</si>
  <si>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</si>
  <si>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</si>
  <si>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</si>
  <si>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</si>
  <si>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</si>
  <si>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</si>
  <si>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</si>
  <si>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</si>
  <si>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</si>
  <si>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</si>
  <si>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</si>
  <si>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</si>
  <si>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</si>
  <si>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</si>
  <si>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</si>
  <si>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</si>
  <si>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</si>
  <si>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</si>
  <si>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</si>
  <si>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</si>
  <si>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</si>
  <si>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</si>
  <si>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</si>
  <si>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</si>
  <si>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</si>
  <si>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</si>
  <si>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</si>
  <si>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</si>
  <si>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</si>
  <si>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</si>
  <si>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</si>
  <si>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</si>
  <si>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</si>
  <si>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</si>
  <si>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</si>
  <si>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</si>
  <si>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</si>
  <si>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</si>
  <si>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</si>
  <si>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</si>
  <si>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</si>
  <si>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</si>
  <si>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</si>
  <si>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</si>
  <si>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</si>
  <si>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</si>
  <si>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</si>
  <si>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</si>
  <si>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</si>
  <si>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</si>
  <si>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</si>
  <si>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</si>
  <si>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</si>
  <si>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</si>
  <si>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</si>
  <si>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</si>
  <si>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</si>
  <si>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</si>
  <si>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</si>
  <si>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</si>
  <si>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</si>
  <si>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</si>
  <si>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</si>
  <si>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</si>
  <si>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</si>
  <si>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</si>
  <si>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</si>
  <si>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</si>
  <si>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</si>
  <si>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</si>
  <si>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</si>
  <si>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</si>
  <si>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</si>
  <si>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</si>
  <si>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</si>
  <si>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</si>
  <si>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</si>
  <si>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</si>
  <si>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</si>
  <si>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</si>
  <si>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</si>
  <si>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</si>
  <si>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</si>
  <si>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</si>
  <si>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</si>
  <si>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</si>
  <si>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</si>
  <si>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</si>
  <si>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</si>
  <si>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</si>
  <si>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</si>
  <si>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</si>
  <si>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</si>
  <si>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</si>
  <si>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</si>
  <si>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</si>
  <si>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</si>
  <si>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</si>
  <si>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</si>
  <si>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</si>
  <si>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</si>
  <si>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</si>
  <si>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</si>
  <si>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</si>
  <si>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</si>
  <si>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</si>
  <si>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</si>
  <si>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</si>
  <si>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</si>
  <si>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</si>
  <si>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</si>
  <si>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</si>
  <si>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</si>
  <si>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</si>
  <si>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</si>
  <si>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</si>
  <si>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</si>
  <si>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</si>
  <si>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</si>
  <si>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</si>
  <si>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</si>
  <si>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</si>
  <si>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</si>
  <si>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</si>
  <si>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</si>
  <si>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</si>
  <si>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</si>
  <si>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</si>
  <si>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</si>
  <si>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</si>
  <si>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</si>
  <si>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</si>
  <si>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</si>
  <si>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</si>
  <si>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</si>
  <si>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</si>
  <si>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</si>
  <si>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</si>
  <si>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</si>
  <si>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</si>
  <si>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</si>
  <si>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</si>
  <si>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</si>
  <si>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</si>
  <si>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</si>
  <si>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</si>
  <si>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</si>
  <si>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</si>
  <si>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</si>
  <si>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</si>
  <si>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</si>
  <si>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</si>
  <si>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</si>
  <si>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</si>
  <si>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</si>
  <si>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</si>
  <si>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</si>
  <si>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</si>
  <si>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</si>
  <si>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</si>
  <si>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</si>
  <si>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</si>
  <si>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</si>
  <si>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</si>
  <si>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</si>
  <si>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</si>
  <si>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</si>
  <si>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</si>
  <si>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</si>
  <si>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</si>
  <si>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</si>
  <si>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</si>
  <si>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</si>
  <si>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</si>
  <si>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</si>
  <si>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</si>
  <si>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</si>
  <si>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</si>
  <si>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</si>
  <si>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</si>
  <si>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</si>
  <si>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</si>
  <si>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</si>
  <si>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</si>
  <si>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</si>
  <si>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</si>
  <si>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</si>
  <si>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</si>
  <si>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</si>
  <si>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</si>
  <si>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</si>
  <si>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</si>
  <si>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</si>
  <si>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</si>
  <si>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</si>
  <si>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</si>
  <si>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</si>
  <si>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</si>
  <si>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</si>
  <si>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</si>
  <si>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</si>
  <si>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</si>
  <si>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</si>
  <si>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</si>
  <si>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</si>
  <si>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</si>
  <si>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</si>
  <si>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</si>
  <si>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</si>
  <si>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</si>
  <si>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</si>
  <si>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</si>
  <si>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</si>
  <si>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</si>
  <si>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</si>
  <si>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</si>
  <si>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</si>
  <si>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</si>
  <si>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</si>
  <si>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</si>
  <si>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</si>
  <si>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</si>
  <si>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</si>
  <si>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</si>
  <si>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</si>
  <si>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</si>
  <si>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</si>
  <si>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</si>
  <si>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</si>
  <si>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</si>
  <si>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</si>
  <si>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</si>
  <si>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</si>
  <si>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</si>
  <si>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</si>
  <si>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</si>
  <si>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</si>
  <si>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</si>
  <si>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</si>
  <si>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</si>
  <si>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</si>
  <si>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</si>
  <si>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</si>
  <si>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</si>
  <si>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</si>
  <si>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</si>
  <si>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</si>
  <si>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</si>
  <si>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</si>
  <si>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</si>
  <si>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</si>
  <si>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</si>
  <si>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</si>
  <si>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</si>
  <si>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</si>
  <si>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</si>
  <si>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</si>
  <si>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</si>
  <si>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</si>
  <si>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</si>
  <si>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</si>
  <si>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</si>
  <si>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</si>
  <si>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</si>
  <si>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</si>
  <si>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</si>
  <si>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</si>
  <si>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</si>
  <si>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</si>
  <si>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</si>
  <si>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</si>
  <si>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</si>
  <si>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</si>
  <si>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</si>
  <si>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</si>
  <si>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</si>
  <si>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</si>
  <si>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</si>
  <si>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</si>
  <si>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</si>
  <si>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</si>
  <si>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</si>
  <si>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</si>
  <si>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</si>
  <si>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</si>
  <si>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</si>
  <si>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</si>
  <si>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</si>
  <si>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</si>
  <si>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</si>
  <si>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</si>
  <si>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</si>
  <si>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</si>
  <si>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</si>
  <si>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</si>
  <si>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</si>
  <si>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</si>
  <si>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</si>
  <si>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</si>
  <si>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</si>
  <si>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</si>
  <si>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</si>
  <si>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</si>
  <si>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</si>
  <si>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</si>
  <si>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</si>
  <si>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</si>
  <si>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</si>
  <si>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</si>
  <si>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</si>
  <si>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</si>
  <si>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</si>
  <si>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</si>
  <si>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</si>
  <si>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</si>
  <si>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</si>
  <si>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</si>
  <si>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</si>
  <si>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</si>
  <si>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</si>
  <si>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</si>
  <si>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</si>
  <si>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</si>
  <si>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</si>
  <si>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</si>
  <si>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</si>
  <si>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</si>
  <si>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</si>
  <si>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</si>
  <si>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</si>
  <si>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</si>
  <si>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</si>
  <si>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</si>
  <si>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</si>
  <si>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</si>
  <si>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</si>
  <si>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</si>
  <si>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</si>
  <si>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</si>
  <si>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</si>
  <si>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</si>
  <si>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</si>
  <si>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</si>
  <si>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</si>
  <si>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</si>
  <si>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</si>
  <si>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</si>
  <si>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</si>
  <si>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</si>
  <si>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</si>
  <si>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</si>
  <si>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</si>
  <si>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</si>
  <si>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</si>
  <si>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</si>
  <si>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</si>
  <si>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</si>
  <si>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</si>
  <si>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</si>
  <si>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</si>
  <si>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</si>
  <si>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</si>
  <si>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</si>
  <si>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</si>
  <si>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</si>
  <si>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</si>
  <si>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</si>
  <si>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</si>
  <si>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</si>
  <si>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</si>
  <si>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</si>
  <si>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</si>
  <si>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</si>
  <si>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</si>
  <si>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</si>
  <si>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</si>
  <si>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</si>
  <si>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</si>
  <si>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</si>
  <si>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</si>
  <si>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</si>
  <si>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</si>
  <si>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</si>
  <si>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</si>
  <si>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</si>
  <si>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</si>
  <si>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</si>
  <si>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</si>
  <si>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</si>
  <si>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</si>
  <si>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</si>
  <si>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</si>
  <si>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</si>
  <si>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</si>
  <si>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</si>
  <si>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</si>
  <si>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</si>
  <si>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</si>
  <si>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</si>
  <si>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</si>
  <si>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</si>
  <si>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</si>
  <si>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</si>
  <si>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</si>
  <si>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</si>
  <si>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</si>
  <si>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</si>
  <si>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</si>
  <si>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</si>
  <si>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</si>
  <si>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</si>
  <si>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</si>
  <si>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</si>
  <si>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</si>
  <si>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</si>
  <si>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</si>
  <si>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</si>
  <si>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</si>
  <si>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</si>
  <si>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</si>
  <si>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</si>
  <si>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</si>
  <si>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</si>
  <si>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</si>
  <si>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</si>
  <si>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</si>
  <si>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</si>
  <si>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</si>
  <si>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</si>
  <si>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</si>
  <si>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</si>
  <si>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</si>
  <si>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</si>
  <si>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</si>
  <si>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</si>
  <si>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</si>
  <si>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</si>
  <si>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</si>
  <si>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</si>
  <si>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</si>
  <si>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</si>
  <si>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</si>
  <si>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</si>
  <si>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</si>
  <si>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</si>
  <si>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</si>
  <si>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</si>
  <si>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</si>
  <si>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</si>
  <si>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</si>
  <si>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</si>
  <si>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</si>
  <si>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</si>
  <si>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</si>
  <si>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</si>
  <si>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</si>
  <si>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</si>
  <si>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</si>
  <si>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</si>
  <si>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</si>
  <si>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</si>
  <si>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</si>
  <si>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</si>
  <si>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</si>
  <si>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</si>
  <si>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</si>
  <si>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</si>
  <si>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</si>
  <si>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</si>
  <si>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</si>
  <si>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</si>
  <si>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</si>
  <si>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</si>
  <si>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</si>
  <si>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</si>
  <si>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</si>
  <si>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</si>
  <si>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</si>
  <si>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</si>
  <si>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</si>
  <si>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</si>
  <si>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</si>
  <si>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</si>
  <si>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</si>
  <si>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</si>
  <si>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</si>
  <si>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</si>
  <si>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</si>
  <si>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</si>
  <si>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</si>
  <si>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</si>
  <si>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</si>
  <si>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</si>
  <si>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</si>
  <si>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</si>
  <si>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</si>
  <si>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</si>
  <si>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</si>
  <si>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</si>
  <si>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</si>
  <si>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</si>
  <si>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</si>
  <si>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</si>
  <si>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</si>
  <si>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</si>
  <si>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</si>
  <si>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</si>
  <si>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</si>
  <si>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</si>
  <si>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</si>
  <si>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</si>
  <si>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</si>
  <si>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</si>
  <si>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</si>
  <si>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</si>
  <si>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</si>
  <si>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</si>
  <si>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</si>
  <si>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</si>
  <si>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</si>
  <si>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</si>
  <si>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</si>
  <si>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</si>
  <si>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</si>
  <si>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</si>
  <si>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</si>
  <si>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</si>
  <si>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</si>
  <si>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</si>
  <si>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</si>
  <si>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</si>
  <si>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</si>
  <si>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</si>
  <si>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</si>
  <si>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</si>
  <si>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</si>
  <si>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</si>
  <si>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</si>
  <si>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</si>
  <si>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</si>
  <si>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</si>
  <si>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</si>
  <si>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</si>
  <si>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</si>
  <si>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</si>
  <si>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</si>
  <si>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</si>
  <si>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</si>
  <si>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</si>
  <si>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</si>
  <si>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</si>
  <si>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</si>
  <si>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</si>
  <si>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</si>
  <si>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</si>
  <si>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</si>
  <si>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</si>
  <si>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</si>
  <si>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</si>
  <si>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</si>
  <si>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</si>
  <si>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</si>
  <si>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</si>
  <si>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</si>
  <si>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</si>
  <si>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</si>
  <si>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</si>
  <si>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</si>
  <si>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</si>
  <si>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</si>
  <si>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</si>
  <si>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</si>
  <si>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</si>
  <si>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</si>
  <si>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</si>
  <si>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</si>
  <si>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</si>
  <si>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</si>
  <si>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</si>
  <si>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</si>
  <si>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</si>
  <si>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</si>
  <si>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</si>
  <si>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</si>
  <si>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</si>
  <si>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</si>
  <si>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</si>
  <si>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</si>
  <si>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</si>
  <si>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</si>
  <si>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</si>
  <si>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</si>
  <si>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</si>
  <si>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</si>
  <si>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</si>
  <si>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</si>
  <si>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</si>
  <si>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</si>
  <si>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</si>
  <si>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</si>
  <si>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</si>
  <si>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</si>
  <si>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</si>
  <si>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</si>
  <si>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</si>
  <si>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</si>
  <si>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</si>
  <si>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</si>
  <si>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</si>
  <si>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</si>
  <si>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</si>
  <si>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</si>
  <si>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</si>
  <si>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</si>
  <si>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</si>
  <si>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</si>
  <si>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</si>
  <si>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</si>
  <si>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</si>
  <si>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</si>
  <si>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</si>
  <si>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</si>
  <si>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</si>
  <si>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</si>
  <si>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</si>
  <si>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</si>
  <si>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</si>
  <si>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</si>
  <si>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</si>
  <si>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</si>
  <si>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</si>
  <si>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</si>
  <si>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</si>
  <si>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</si>
  <si>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</si>
  <si>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</si>
  <si>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</si>
  <si>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</si>
  <si>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</si>
  <si>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</si>
  <si>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</si>
  <si>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</si>
  <si>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</si>
  <si>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</si>
  <si>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</si>
  <si>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</si>
  <si>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</si>
  <si>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</si>
  <si>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</si>
  <si>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</si>
  <si>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</si>
  <si>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</si>
  <si>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</si>
  <si>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</si>
  <si>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</si>
  <si>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</si>
  <si>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</si>
  <si>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</si>
  <si>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</si>
  <si>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</si>
  <si>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</si>
  <si>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</si>
  <si>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</si>
  <si>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</si>
  <si>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</si>
  <si>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</si>
  <si>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</si>
  <si>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</si>
  <si>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</si>
  <si>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</si>
  <si>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</si>
  <si>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</si>
  <si>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</si>
  <si>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</si>
  <si>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</si>
  <si>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</si>
  <si>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</si>
  <si>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</si>
  <si>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</si>
  <si>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</si>
  <si>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</si>
  <si>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</si>
  <si>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</si>
  <si>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</si>
  <si>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</si>
  <si>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</si>
  <si>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</si>
  <si>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</si>
  <si>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</si>
  <si>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</si>
  <si>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</si>
  <si>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</si>
  <si>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</si>
  <si>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</si>
  <si>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</si>
  <si>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</si>
  <si>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</si>
  <si>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</si>
  <si>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</si>
  <si>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</si>
  <si>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</si>
  <si>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</si>
  <si>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</si>
  <si>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</si>
  <si>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</si>
  <si>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</si>
  <si>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</si>
  <si>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</si>
  <si>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</si>
  <si>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</si>
  <si>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</si>
  <si>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</si>
  <si>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</si>
  <si>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</si>
  <si>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</si>
  <si>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</si>
  <si>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</si>
  <si>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</si>
  <si>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</si>
  <si>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</si>
  <si>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</si>
  <si>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</si>
  <si>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</si>
  <si>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</si>
  <si>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</si>
  <si>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</si>
  <si>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</si>
  <si>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</si>
  <si>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</si>
  <si>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</si>
  <si>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</si>
  <si>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</si>
  <si>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</si>
  <si>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</si>
  <si>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</si>
  <si>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</si>
  <si>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</si>
  <si>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</si>
  <si>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</si>
  <si>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</si>
  <si>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</si>
  <si>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</si>
  <si>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</si>
  <si>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</si>
  <si>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</si>
  <si>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</si>
  <si>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</si>
  <si>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</si>
  <si>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</si>
  <si>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</si>
  <si>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</si>
  <si>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</si>
  <si>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</si>
  <si>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</si>
  <si>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</si>
  <si>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</si>
  <si>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</si>
  <si>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</si>
  <si>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</si>
  <si>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</si>
  <si>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</si>
  <si>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</si>
  <si>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</si>
  <si>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</si>
  <si>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</si>
  <si>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</si>
  <si>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</si>
  <si>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</si>
  <si>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</si>
  <si>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</si>
  <si>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</si>
  <si>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</si>
  <si>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</si>
  <si>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</si>
  <si>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</si>
  <si>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</si>
  <si>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</si>
  <si>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</si>
  <si>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</si>
  <si>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</si>
  <si>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</si>
  <si>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</si>
  <si>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</si>
  <si>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</si>
  <si>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</si>
  <si>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</si>
  <si>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</si>
  <si>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</si>
  <si>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</si>
  <si>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</si>
  <si>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</si>
  <si>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</si>
  <si>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</si>
  <si>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</si>
  <si>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</si>
  <si>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</si>
  <si>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</si>
  <si>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</si>
  <si>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</si>
  <si>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</si>
  <si>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</si>
  <si>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</si>
  <si>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</si>
  <si>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</si>
  <si>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</si>
  <si>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</si>
  <si>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</si>
  <si>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</si>
  <si>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</si>
  <si>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</si>
  <si>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</si>
  <si>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</si>
  <si>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</si>
  <si>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</si>
  <si>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</si>
  <si>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</si>
  <si>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</si>
  <si>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</si>
  <si>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</si>
  <si>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</si>
  <si>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</si>
  <si>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</si>
  <si>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</si>
  <si>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</si>
  <si>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</si>
  <si>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</si>
  <si>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</si>
  <si>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</si>
  <si>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</si>
  <si>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</si>
  <si>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</si>
  <si>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</si>
  <si>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</si>
  <si>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</si>
  <si>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</si>
  <si>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</si>
  <si>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</si>
  <si>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</si>
  <si>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</si>
  <si>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</si>
  <si>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</si>
  <si>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</si>
  <si>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</si>
  <si>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</si>
  <si>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</si>
  <si>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</si>
  <si>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</si>
  <si>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</si>
  <si>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</si>
  <si>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</si>
  <si>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</si>
  <si>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</si>
  <si>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</si>
  <si>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</si>
  <si>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</si>
  <si>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</si>
  <si>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</si>
  <si>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</si>
  <si>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</si>
  <si>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</si>
  <si>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</si>
  <si>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</si>
  <si>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</si>
  <si>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</si>
  <si>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</si>
  <si>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</si>
  <si>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</si>
  <si>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</si>
  <si>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</si>
  <si>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</si>
  <si>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</si>
  <si>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</si>
  <si>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</si>
  <si>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</si>
  <si>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</si>
  <si>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</si>
  <si>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</si>
  <si>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</si>
  <si>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</si>
  <si>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</si>
  <si>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</si>
  <si>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</si>
  <si>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</si>
  <si>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</si>
  <si>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</si>
  <si>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</si>
  <si>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</si>
  <si>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</si>
  <si>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</si>
  <si>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</si>
  <si>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</si>
  <si>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</si>
  <si>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</si>
  <si>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</si>
  <si>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</si>
  <si>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</si>
  <si>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</si>
  <si>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</si>
  <si>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</si>
  <si>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</si>
  <si>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</si>
  <si>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</si>
  <si>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</si>
  <si>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</si>
  <si>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</si>
  <si>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</si>
  <si>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</si>
  <si>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</si>
  <si>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</si>
  <si>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</si>
  <si>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</si>
  <si>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</si>
  <si>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</si>
  <si>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</si>
  <si>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</si>
  <si>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</si>
  <si>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</si>
  <si>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</si>
  <si>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</si>
  <si>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</si>
  <si>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</si>
  <si>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</si>
  <si>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</si>
  <si>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</si>
  <si>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</si>
  <si>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</si>
  <si>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</si>
  <si>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</si>
  <si>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</si>
  <si>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</si>
  <si>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</si>
  <si>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</si>
  <si>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</si>
  <si>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</si>
  <si>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</si>
  <si>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</si>
  <si>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</si>
  <si>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</si>
  <si>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</si>
  <si>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</si>
  <si>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</si>
  <si>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</si>
  <si>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</si>
  <si>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</si>
  <si>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</si>
  <si>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</si>
  <si>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</si>
  <si>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</si>
  <si>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</si>
  <si>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</si>
  <si>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</si>
  <si>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</si>
  <si>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</si>
  <si>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</si>
  <si>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</si>
  <si>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</si>
  <si>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</si>
  <si>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</si>
  <si>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</si>
  <si>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</si>
  <si>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</si>
  <si>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</si>
  <si>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</si>
  <si>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</si>
  <si>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</si>
  <si>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</si>
  <si>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</si>
  <si>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</si>
  <si>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</si>
  <si>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</si>
  <si>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</si>
  <si>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</si>
  <si>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</si>
  <si>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</si>
  <si>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</si>
  <si>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</si>
  <si>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</si>
  <si>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</si>
  <si>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</si>
  <si>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</si>
  <si>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</si>
  <si>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</si>
  <si>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</si>
  <si>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</si>
  <si>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</si>
  <si>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</si>
  <si>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</si>
  <si>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</si>
  <si>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</si>
  <si>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</si>
  <si>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</si>
  <si>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</si>
  <si>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</si>
  <si>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</si>
  <si>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</si>
  <si>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</si>
  <si>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</si>
  <si>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</si>
  <si>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</si>
  <si>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</si>
  <si>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</si>
  <si>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</si>
  <si>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</si>
  <si>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</si>
  <si>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</si>
  <si>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</si>
  <si>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</si>
  <si>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</si>
  <si>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</si>
  <si>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</si>
  <si>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</si>
  <si>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</si>
  <si>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</si>
  <si>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</si>
  <si>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</si>
  <si>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</si>
  <si>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</si>
  <si>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</si>
  <si>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</si>
  <si>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</si>
  <si>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</si>
  <si>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</si>
  <si>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</si>
  <si>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</si>
  <si>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</si>
  <si>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</si>
  <si>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</si>
  <si>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</si>
  <si>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</si>
  <si>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</si>
  <si>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</si>
  <si>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</si>
  <si>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</si>
  <si>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</si>
  <si>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</si>
  <si>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</si>
  <si>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</si>
  <si>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</si>
  <si>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</si>
  <si>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</si>
  <si>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</si>
  <si>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</si>
  <si>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</si>
  <si>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</si>
  <si>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</si>
  <si>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</si>
  <si>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</si>
  <si>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</si>
  <si>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</si>
  <si>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</si>
  <si>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</si>
  <si>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</si>
  <si>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</si>
  <si>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</si>
  <si>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</si>
  <si>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</si>
  <si>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</si>
  <si>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</si>
  <si>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</si>
  <si>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</si>
  <si>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</si>
  <si>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</si>
  <si>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</si>
  <si>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</si>
  <si>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</si>
  <si>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</si>
  <si>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</si>
  <si>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</si>
  <si>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</si>
  <si>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</si>
  <si>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</si>
  <si>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</si>
  <si>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</si>
  <si>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</si>
  <si>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</si>
  <si>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</si>
  <si>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</si>
  <si>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</si>
  <si>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</si>
  <si>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</si>
  <si>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</si>
  <si>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</si>
  <si>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</si>
  <si>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</si>
  <si>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</si>
  <si>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</si>
  <si>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</si>
  <si>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</si>
  <si>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</si>
  <si>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</si>
  <si>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</si>
  <si>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</si>
  <si>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</si>
  <si>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</si>
  <si>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</si>
  <si>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</si>
  <si>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</si>
  <si>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</si>
  <si>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</si>
  <si>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</si>
  <si>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</si>
  <si>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</si>
  <si>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</si>
  <si>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</si>
  <si>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</si>
  <si>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</si>
  <si>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</si>
  <si>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</si>
  <si>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</si>
  <si>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</si>
  <si>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</si>
  <si>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</si>
  <si>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</si>
  <si>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</si>
  <si>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</si>
  <si>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</si>
  <si>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</si>
  <si>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</si>
  <si>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</si>
  <si>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</si>
  <si>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</si>
  <si>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</si>
  <si>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</si>
  <si>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</si>
  <si>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</si>
  <si>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</si>
  <si>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</si>
  <si>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</si>
  <si>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</si>
  <si>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</si>
  <si>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</si>
  <si>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</si>
  <si>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</si>
  <si>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</si>
  <si>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</si>
  <si>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</si>
  <si>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</si>
  <si>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</si>
  <si>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</si>
  <si>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</si>
  <si>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</si>
  <si>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</si>
  <si>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</si>
  <si>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</si>
  <si>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</si>
  <si>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</si>
  <si>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</si>
  <si>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</si>
  <si>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</si>
  <si>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</si>
  <si>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</si>
  <si>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</si>
  <si>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</si>
  <si>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</si>
  <si>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</si>
  <si>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</si>
  <si>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</si>
  <si>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</si>
  <si>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</si>
  <si>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</si>
  <si>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</si>
  <si>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</si>
  <si>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</si>
  <si>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</si>
  <si>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</si>
  <si>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</si>
  <si>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</si>
  <si>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</si>
  <si>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</si>
  <si>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</si>
  <si>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</si>
  <si>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</si>
  <si>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</si>
  <si>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</si>
  <si>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</si>
  <si>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</si>
  <si>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</si>
  <si>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</si>
  <si>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</si>
  <si>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</si>
  <si>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</si>
  <si>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</si>
  <si>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</si>
  <si>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</si>
  <si>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</si>
  <si>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</si>
  <si>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</si>
  <si>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</si>
  <si>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</si>
  <si>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</si>
  <si>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</si>
  <si>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</si>
  <si>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</si>
  <si>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</si>
  <si>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</si>
  <si>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</si>
  <si>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</si>
  <si>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</si>
  <si>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</si>
  <si>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</si>
  <si>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</si>
  <si>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</si>
  <si>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</si>
  <si>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</si>
  <si>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</si>
  <si>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</si>
  <si>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</si>
  <si>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</si>
  <si>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</si>
  <si>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</si>
  <si>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</si>
  <si>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</si>
  <si>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</si>
  <si>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</si>
  <si>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</si>
  <si>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</si>
  <si>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</si>
  <si>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</si>
  <si>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</si>
  <si>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</si>
  <si>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</si>
  <si>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</si>
  <si>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</si>
  <si>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</si>
  <si>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</si>
  <si>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</si>
  <si>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</si>
  <si>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</si>
  <si>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</si>
  <si>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</si>
  <si>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</si>
  <si>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</si>
  <si>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</si>
  <si>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</si>
  <si>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</si>
  <si>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</si>
  <si>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</si>
  <si>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</si>
  <si>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</si>
  <si>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</si>
  <si>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</si>
  <si>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</si>
  <si>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</si>
  <si>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</si>
  <si>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</si>
  <si>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</si>
  <si>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</si>
  <si>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</si>
  <si>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</si>
  <si>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</si>
  <si>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</si>
  <si>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</si>
  <si>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</si>
  <si>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</si>
  <si>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</si>
  <si>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</si>
  <si>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</si>
  <si>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</si>
  <si>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</si>
  <si>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</si>
  <si>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</si>
  <si>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</si>
  <si>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</si>
  <si>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</si>
  <si>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</si>
  <si>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</si>
  <si>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</si>
  <si>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</si>
  <si>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</si>
  <si>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</si>
  <si>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</si>
  <si>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</si>
  <si>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</si>
  <si>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</si>
  <si>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</si>
  <si>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</si>
  <si>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</si>
  <si>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</si>
  <si>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</si>
  <si>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</si>
  <si>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</si>
  <si>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</si>
  <si>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</si>
  <si>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</si>
  <si>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</si>
  <si>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</si>
  <si>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</si>
  <si>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</si>
  <si>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</si>
  <si>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</si>
  <si>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</si>
  <si>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</si>
  <si>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</si>
  <si>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</si>
  <si>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</si>
  <si>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</si>
  <si>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</si>
  <si>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</si>
  <si>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</si>
  <si>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</si>
  <si>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</si>
  <si>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</si>
  <si>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</si>
  <si>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</si>
  <si>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</si>
  <si>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</si>
  <si>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</si>
  <si>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</si>
  <si>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</si>
  <si>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</si>
  <si>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</si>
  <si>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</si>
  <si>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</si>
  <si>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</si>
  <si>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</si>
  <si>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</si>
  <si>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</si>
  <si>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</si>
  <si>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</si>
  <si>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</si>
  <si>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</si>
  <si>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</si>
  <si>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</si>
  <si>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</si>
  <si>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</si>
  <si>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</si>
  <si>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</si>
  <si>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</si>
  <si>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</si>
  <si>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</si>
  <si>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</si>
  <si>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</si>
  <si>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</si>
  <si>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</si>
  <si>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</si>
  <si>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</si>
  <si>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</si>
  <si>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</si>
  <si>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</si>
  <si>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</si>
  <si>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</si>
  <si>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</si>
  <si>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</si>
  <si>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</si>
  <si>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</si>
  <si>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</si>
  <si>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</si>
  <si>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</si>
  <si>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</si>
  <si>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</si>
  <si>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</si>
  <si>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</si>
  <si>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</si>
  <si>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</si>
  <si>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</si>
  <si>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</si>
  <si>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</si>
  <si>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</si>
  <si>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</si>
  <si>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</si>
  <si>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</si>
  <si>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</si>
  <si>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</si>
  <si>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</si>
  <si>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</si>
  <si>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</si>
  <si>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</si>
  <si>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</si>
  <si>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</si>
  <si>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</si>
  <si>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</si>
  <si>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</si>
  <si>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</si>
  <si>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</si>
  <si>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</si>
  <si>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</si>
  <si>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</si>
  <si>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</si>
  <si>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</si>
  <si>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</si>
  <si>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</si>
  <si>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</si>
  <si>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</si>
  <si>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</si>
  <si>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</si>
  <si>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</si>
  <si>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</si>
  <si>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</si>
  <si>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</si>
  <si>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</si>
  <si>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</si>
  <si>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</si>
  <si>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</si>
  <si>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</si>
  <si>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</si>
  <si>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</si>
  <si>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</si>
  <si>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</si>
  <si>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</si>
  <si>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</si>
  <si>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</si>
  <si>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</si>
  <si>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</si>
  <si>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</si>
  <si>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</si>
  <si>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</si>
  <si>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</si>
  <si>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</si>
  <si>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</si>
  <si>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</si>
  <si>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</si>
  <si>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</si>
  <si>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</si>
  <si>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</si>
  <si>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</si>
  <si>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</si>
  <si>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</si>
  <si>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</si>
  <si>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</si>
  <si>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</si>
  <si>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</si>
  <si>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</si>
  <si>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</si>
  <si>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</si>
  <si>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</si>
  <si>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</si>
  <si>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</si>
  <si>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</si>
  <si>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</si>
  <si>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</si>
  <si>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</si>
  <si>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</si>
  <si>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</si>
  <si>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</si>
  <si>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</si>
  <si>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</si>
  <si>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</si>
  <si>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</si>
  <si>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</si>
  <si>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</si>
  <si>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</si>
  <si>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</si>
  <si>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</si>
  <si>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</si>
  <si>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</si>
  <si>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</si>
  <si>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</si>
  <si>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</si>
  <si>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</si>
  <si>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</si>
  <si>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</si>
  <si>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</si>
  <si>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</si>
  <si>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</si>
  <si>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</si>
  <si>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</si>
  <si>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</si>
  <si>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</si>
  <si>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</si>
  <si>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</si>
  <si>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</si>
  <si>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</si>
  <si>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</si>
  <si>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</si>
  <si>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</si>
  <si>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</si>
  <si>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</si>
  <si>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</si>
  <si>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</si>
  <si>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</si>
  <si>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</si>
  <si>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</si>
  <si>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</si>
  <si>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</si>
  <si>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</si>
  <si>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</si>
  <si>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</si>
  <si>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</si>
  <si>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</si>
  <si>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</si>
  <si>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</si>
  <si>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</si>
  <si>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</si>
  <si>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</si>
  <si>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</si>
  <si>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</si>
  <si>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</si>
  <si>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</si>
  <si>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</si>
  <si>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</si>
  <si>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</si>
  <si>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</si>
  <si>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</si>
  <si>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</si>
  <si>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</si>
  <si>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</si>
  <si>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</si>
  <si>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</si>
  <si>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</si>
  <si>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</si>
  <si>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</si>
  <si>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</si>
  <si>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</si>
  <si>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</si>
  <si>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</si>
  <si>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</si>
  <si>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</si>
  <si>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</si>
  <si>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</si>
  <si>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</si>
  <si>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</si>
  <si>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</si>
  <si>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</si>
  <si>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</si>
  <si>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</si>
  <si>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</si>
  <si>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</si>
  <si>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</si>
  <si>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</si>
  <si>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</si>
  <si>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</si>
  <si>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</si>
  <si>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</si>
  <si>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</si>
  <si>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</si>
  <si>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</si>
  <si>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</si>
  <si>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</si>
  <si>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</si>
  <si>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</si>
  <si>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</si>
  <si>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</si>
  <si>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</si>
  <si>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</si>
  <si>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</si>
  <si>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</si>
  <si>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</si>
  <si>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</si>
  <si>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</si>
  <si>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</si>
  <si>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</si>
  <si>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</si>
  <si>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</si>
  <si>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</si>
  <si>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</si>
  <si>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</si>
  <si>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</si>
  <si>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</si>
  <si>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</si>
  <si>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</si>
  <si>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</si>
  <si>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</si>
  <si>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</si>
  <si>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</si>
  <si>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</si>
  <si>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</si>
  <si>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</si>
  <si>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</si>
  <si>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</si>
  <si>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</si>
  <si>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</si>
  <si>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</si>
  <si>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</si>
  <si>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</si>
  <si>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</si>
  <si>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</si>
  <si>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</si>
  <si>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</si>
  <si>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</si>
  <si>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</si>
  <si>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</si>
  <si>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</si>
  <si>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</si>
  <si>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</si>
  <si>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</si>
  <si>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</si>
  <si>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</si>
  <si>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</si>
  <si>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</si>
  <si>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</si>
  <si>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</si>
  <si>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</si>
  <si>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</si>
  <si>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</si>
  <si>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</si>
  <si>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</si>
  <si>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</si>
  <si>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</si>
  <si>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</si>
  <si>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</si>
  <si>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</si>
  <si>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</si>
  <si>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</si>
  <si>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</si>
  <si>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</si>
  <si>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</si>
  <si>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</si>
  <si>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</si>
  <si>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</si>
  <si>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</si>
  <si>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</si>
  <si>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</si>
  <si>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</si>
  <si>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</si>
  <si>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</si>
  <si>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</si>
  <si>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</si>
  <si>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</si>
  <si>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</si>
  <si>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</si>
  <si>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</si>
  <si>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</si>
  <si>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</si>
  <si>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</si>
  <si>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</si>
  <si>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</si>
  <si>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</si>
  <si>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</si>
  <si>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</si>
  <si>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</si>
  <si>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</si>
  <si>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</si>
  <si>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</si>
  <si>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</si>
  <si>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</si>
  <si>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</si>
  <si>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</si>
  <si>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</si>
  <si>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</si>
  <si>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</si>
  <si>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</si>
  <si>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</si>
  <si>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</si>
  <si>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</si>
  <si>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</si>
  <si>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</si>
  <si>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</si>
  <si>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</si>
  <si>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</si>
  <si>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</si>
  <si>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</si>
  <si>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</si>
  <si>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</si>
  <si>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</si>
  <si>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</si>
  <si>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</si>
  <si>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</si>
  <si>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</si>
  <si>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</si>
  <si>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</si>
  <si>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</si>
  <si>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</si>
  <si>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</si>
  <si>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</si>
  <si>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</si>
  <si>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</si>
  <si>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</si>
  <si>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</si>
  <si>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</si>
  <si>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</si>
  <si>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</si>
  <si>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</si>
  <si>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</si>
  <si>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</si>
  <si>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</si>
  <si>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</si>
  <si>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</si>
  <si>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</si>
  <si>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</si>
  <si>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</si>
  <si>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</si>
  <si>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</si>
  <si>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</si>
  <si>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</si>
  <si>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</si>
  <si>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</si>
  <si>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</si>
  <si>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</si>
  <si>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</si>
  <si>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</si>
  <si>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</si>
  <si>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</si>
  <si>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</si>
  <si>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</si>
  <si>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</si>
  <si>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</si>
  <si>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</si>
  <si>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</si>
  <si>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</si>
  <si>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</si>
  <si>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</si>
  <si>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</si>
  <si>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</si>
  <si>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</si>
  <si>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</si>
  <si>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</si>
  <si>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</si>
  <si>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</si>
  <si>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</si>
  <si>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</si>
  <si>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</si>
  <si>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</si>
  <si>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</si>
  <si>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</si>
  <si>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</si>
  <si>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</si>
  <si>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</si>
  <si>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</si>
  <si>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</si>
  <si>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</si>
  <si>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</si>
  <si>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</si>
  <si>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</si>
  <si>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</si>
  <si>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</si>
  <si>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</si>
  <si>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</si>
  <si>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</si>
  <si>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</si>
  <si>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</si>
  <si>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</si>
  <si>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</si>
  <si>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</si>
  <si>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</si>
  <si>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</si>
  <si>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</si>
  <si>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</si>
  <si>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</si>
  <si>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</si>
  <si>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</si>
  <si>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</si>
  <si>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</si>
  <si>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</si>
  <si>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</si>
  <si>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</si>
  <si>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</si>
  <si>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</si>
  <si>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</si>
  <si>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</si>
  <si>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</si>
  <si>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</si>
  <si>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</si>
  <si>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</si>
  <si>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</si>
  <si>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</si>
  <si>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</si>
  <si>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</si>
  <si>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</si>
  <si>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</si>
  <si>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</si>
  <si>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</si>
  <si>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</si>
  <si>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</si>
  <si>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</si>
  <si>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</si>
  <si>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</si>
  <si>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</si>
  <si>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</si>
  <si>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</si>
  <si>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</si>
  <si>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</si>
  <si>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</si>
  <si>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</si>
  <si>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</si>
  <si>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</si>
  <si>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</si>
  <si>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</si>
  <si>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</si>
  <si>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</si>
  <si>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</si>
  <si>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</si>
  <si>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</si>
  <si>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</si>
  <si>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</si>
  <si>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</si>
  <si>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</si>
  <si>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</si>
  <si>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</si>
  <si>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</si>
  <si>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</si>
  <si>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</si>
  <si>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</si>
  <si>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</si>
  <si>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</si>
  <si>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</si>
  <si>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</si>
  <si>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</si>
  <si>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</si>
  <si>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</si>
  <si>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</si>
  <si>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</si>
  <si>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</si>
  <si>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</si>
  <si>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</si>
  <si>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</si>
  <si>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</si>
  <si>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</si>
  <si>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</si>
  <si>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</si>
  <si>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</si>
  <si>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</si>
  <si>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</si>
  <si>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</si>
  <si>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</si>
  <si>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</si>
  <si>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</si>
  <si>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</si>
  <si>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</si>
  <si>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</si>
  <si>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</si>
  <si>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</si>
  <si>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</si>
  <si>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</si>
  <si>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</si>
  <si>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</si>
  <si>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</si>
  <si>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</si>
  <si>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</si>
  <si>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</si>
  <si>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</si>
  <si>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</si>
  <si>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</si>
  <si>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</si>
  <si>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</si>
  <si>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</si>
  <si>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</si>
  <si>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</si>
  <si>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</si>
  <si>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</si>
  <si>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</si>
  <si>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</si>
  <si>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</si>
  <si>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</si>
  <si>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</si>
  <si>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</si>
  <si>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</si>
  <si>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</si>
  <si>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</si>
  <si>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</si>
  <si>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</si>
  <si>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</si>
  <si>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</si>
  <si>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</si>
  <si>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</si>
  <si>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</si>
  <si>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</si>
  <si>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</si>
  <si>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</si>
  <si>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</si>
  <si>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</si>
  <si>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</si>
  <si>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</si>
  <si>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</si>
  <si>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</si>
  <si>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</si>
  <si>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</si>
  <si>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</si>
  <si>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</si>
  <si>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</si>
  <si>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</si>
  <si>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</si>
  <si>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</si>
  <si>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</si>
  <si>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</si>
  <si>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</si>
  <si>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</si>
  <si>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</si>
  <si>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</si>
  <si>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</si>
  <si>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</si>
  <si>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</si>
  <si>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</si>
  <si>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</si>
  <si>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</si>
  <si>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</si>
  <si>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</si>
  <si>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</si>
  <si>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</si>
  <si>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</si>
  <si>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</si>
  <si>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</si>
  <si>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</si>
  <si>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</si>
  <si>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</si>
  <si>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</si>
  <si>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</si>
  <si>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</si>
  <si>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</si>
  <si>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</si>
  <si>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</si>
  <si>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</si>
  <si>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</si>
  <si>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</si>
  <si>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</si>
  <si>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</si>
  <si>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</si>
  <si>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</si>
  <si>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</si>
  <si>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</si>
  <si>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</si>
  <si>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</si>
  <si>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</si>
  <si>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</si>
  <si>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</si>
  <si>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</si>
  <si>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</si>
  <si>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</si>
  <si>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</si>
  <si>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</si>
  <si>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</si>
  <si>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</si>
  <si>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</si>
  <si>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</si>
  <si>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</si>
  <si>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</si>
  <si>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</si>
  <si>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</si>
  <si>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</si>
  <si>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</si>
  <si>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</si>
  <si>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</si>
  <si>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</si>
  <si>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</si>
  <si>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</si>
  <si>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</si>
  <si>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</si>
  <si>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</si>
  <si>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</si>
  <si>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</si>
  <si>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</si>
  <si>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</si>
  <si>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</si>
  <si>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</si>
  <si>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</si>
  <si>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</si>
  <si>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</si>
  <si>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</si>
  <si>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</si>
  <si>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</si>
  <si>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</si>
  <si>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</si>
  <si>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</si>
  <si>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</si>
  <si>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</si>
  <si>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</si>
  <si>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</si>
  <si>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</si>
  <si>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</si>
  <si>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</si>
  <si>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</si>
  <si>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</si>
  <si>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</si>
  <si>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</si>
  <si>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</si>
  <si>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</si>
  <si>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</si>
  <si>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</si>
  <si>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</si>
  <si>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</si>
  <si>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</si>
  <si>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</si>
  <si>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</si>
  <si>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</si>
  <si>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</si>
  <si>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</si>
  <si>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</si>
  <si>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</si>
  <si>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</si>
  <si>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</si>
  <si>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</si>
  <si>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</si>
  <si>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</si>
  <si>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</si>
  <si>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</si>
  <si>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</si>
  <si>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</si>
  <si>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</si>
  <si>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</si>
  <si>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</si>
  <si>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</si>
  <si>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</si>
  <si>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</si>
  <si>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</si>
  <si>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</si>
  <si>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</si>
  <si>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</si>
  <si>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</si>
  <si>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</si>
  <si>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</si>
  <si>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</si>
  <si>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</si>
  <si>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</si>
  <si>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</si>
  <si>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</si>
  <si>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</si>
  <si>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</si>
  <si>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</si>
  <si>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</si>
  <si>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</si>
  <si>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</si>
  <si>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</si>
  <si>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</si>
  <si>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</si>
  <si>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</si>
  <si>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</si>
  <si>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</si>
  <si>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</si>
  <si>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</si>
  <si>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</si>
  <si>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</si>
  <si>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</si>
  <si>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</si>
  <si>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</si>
  <si>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</si>
  <si>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</si>
  <si>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</si>
  <si>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</si>
  <si>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</si>
  <si>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</si>
  <si>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</si>
  <si>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</si>
  <si>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</si>
  <si>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</si>
  <si>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</si>
  <si>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</si>
  <si>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</si>
  <si>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</si>
  <si>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</si>
  <si>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</si>
  <si>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</si>
  <si>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</si>
  <si>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</si>
  <si>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</si>
  <si>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</si>
  <si>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</si>
  <si>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</si>
  <si>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</si>
  <si>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</si>
  <si>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</si>
  <si>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</si>
  <si>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</si>
  <si>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</si>
  <si>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</si>
  <si>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</si>
  <si>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</si>
  <si>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</si>
  <si>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</si>
  <si>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</si>
  <si>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</si>
  <si>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</si>
  <si>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</si>
  <si>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</si>
  <si>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</si>
  <si>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</si>
  <si>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</si>
  <si>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</si>
  <si>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</si>
  <si>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</si>
  <si>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</si>
  <si>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</si>
  <si>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</si>
  <si>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</si>
  <si>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</si>
  <si>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</si>
  <si>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</si>
  <si>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</si>
  <si>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</si>
  <si>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</si>
  <si>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</si>
  <si>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</si>
  <si>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</si>
  <si>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</si>
  <si>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</si>
  <si>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</si>
  <si>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</si>
  <si>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</si>
  <si>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</si>
  <si>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</si>
  <si>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</si>
  <si>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</si>
  <si>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</si>
  <si>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</si>
  <si>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</si>
  <si>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</si>
  <si>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</si>
  <si>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</si>
  <si>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</si>
  <si>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</si>
  <si>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</si>
  <si>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</si>
  <si>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</si>
  <si>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</si>
  <si>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</si>
  <si>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</si>
  <si>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</si>
  <si>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</si>
  <si>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</si>
  <si>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</si>
  <si>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</si>
  <si>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</si>
  <si>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</si>
  <si>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</si>
  <si>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</si>
  <si>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</si>
  <si>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</si>
  <si>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</si>
  <si>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</si>
  <si>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</si>
  <si>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</si>
  <si>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</si>
  <si>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</si>
  <si>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</si>
  <si>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</si>
  <si>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</si>
  <si>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</si>
  <si>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</si>
  <si>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</si>
  <si>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</si>
  <si>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</si>
  <si>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</si>
  <si>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</si>
  <si>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</si>
  <si>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</si>
  <si>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</si>
  <si>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</si>
  <si>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</si>
  <si>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</si>
  <si>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</si>
  <si>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</si>
  <si>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</si>
  <si>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</si>
  <si>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</si>
  <si>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</si>
  <si>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</si>
  <si>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</si>
  <si>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</si>
  <si>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</si>
  <si>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</si>
  <si>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</si>
  <si>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</si>
  <si>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</si>
  <si>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</si>
  <si>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</si>
  <si>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</si>
  <si>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</si>
  <si>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</si>
  <si>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</si>
  <si>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</si>
  <si>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</si>
  <si>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</si>
  <si>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</si>
  <si>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</si>
  <si>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</si>
  <si>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</si>
  <si>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</si>
  <si>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</si>
  <si>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</si>
  <si>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</si>
  <si>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</si>
  <si>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</si>
  <si>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</si>
  <si>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</si>
  <si>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</si>
  <si>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</si>
  <si>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</si>
  <si>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</si>
  <si>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</si>
  <si>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</si>
  <si>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</si>
  <si>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</si>
  <si>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</si>
  <si>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</si>
  <si>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</si>
  <si>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</si>
  <si>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</si>
  <si>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</si>
  <si>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</si>
  <si>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</si>
  <si>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</si>
  <si>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</si>
  <si>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</si>
  <si>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</si>
  <si>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</si>
  <si>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</si>
  <si>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</si>
  <si>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</si>
  <si>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</si>
  <si>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</si>
  <si>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</si>
  <si>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</si>
  <si>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</si>
  <si>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</si>
  <si>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</si>
  <si>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</si>
  <si>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</si>
  <si>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</si>
  <si>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</si>
  <si>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</si>
  <si>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</si>
  <si>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</si>
  <si>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</si>
  <si>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</si>
  <si>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</si>
  <si>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</si>
  <si>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</si>
  <si>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</si>
  <si>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</si>
  <si>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</si>
  <si>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</si>
  <si>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</si>
  <si>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</si>
  <si>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</si>
  <si>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</si>
  <si>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</si>
  <si>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</si>
  <si>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</si>
  <si>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</si>
  <si>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</si>
  <si>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</si>
  <si>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</si>
  <si>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</si>
  <si>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</si>
  <si>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</si>
  <si>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</si>
  <si>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</si>
  <si>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</si>
  <si>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</si>
  <si>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</si>
  <si>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</si>
  <si>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</si>
  <si>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</si>
  <si>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</si>
  <si>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</si>
  <si>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</si>
  <si>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</si>
  <si>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</si>
  <si>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</si>
  <si>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</si>
  <si>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</si>
  <si>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</si>
  <si>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</si>
  <si>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</si>
  <si>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</si>
  <si>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</si>
  <si>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</si>
  <si>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</si>
  <si>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</si>
  <si>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</si>
  <si>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</si>
  <si>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</si>
  <si>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</si>
  <si>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</si>
  <si>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</si>
  <si>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</si>
  <si>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</si>
  <si>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</si>
  <si>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</si>
  <si>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</si>
  <si>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</si>
  <si>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</si>
  <si>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</si>
  <si>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</si>
  <si>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</si>
  <si>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</si>
  <si>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</si>
  <si>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</si>
  <si>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</si>
  <si>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</si>
  <si>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</si>
  <si>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</si>
  <si>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</si>
  <si>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</si>
  <si>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</si>
  <si>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</si>
  <si>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</si>
  <si>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</si>
  <si>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</si>
  <si>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</si>
  <si>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</si>
  <si>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</si>
  <si>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</si>
  <si>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</si>
  <si>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</si>
  <si>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</si>
  <si>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</si>
  <si>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</si>
  <si>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</si>
  <si>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</si>
  <si>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</si>
  <si>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</si>
  <si>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</si>
  <si>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</si>
  <si>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</si>
  <si>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</si>
  <si>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</si>
  <si>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</si>
  <si>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</si>
  <si>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</si>
  <si>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</si>
  <si>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</si>
  <si>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</si>
  <si>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</si>
  <si>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</si>
  <si>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</si>
  <si>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</si>
  <si>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</si>
  <si>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</si>
  <si>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</si>
  <si>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</si>
  <si>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</si>
  <si>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</si>
  <si>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</si>
  <si>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</si>
  <si>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</si>
  <si>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</si>
  <si>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</si>
  <si>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</si>
  <si>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</si>
  <si>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</si>
  <si>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</si>
  <si>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</si>
  <si>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</si>
  <si>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</si>
  <si>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</si>
  <si>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</si>
  <si>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</si>
  <si>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</si>
  <si>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</si>
  <si>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</si>
  <si>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</si>
  <si>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</si>
  <si>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</si>
  <si>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</si>
  <si>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</si>
  <si>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</si>
  <si>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</si>
  <si>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</si>
  <si>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</si>
  <si>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</si>
  <si>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</si>
  <si>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</si>
  <si>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</si>
  <si>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</si>
  <si>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</si>
  <si>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</si>
  <si>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</si>
  <si>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</si>
  <si>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</si>
  <si>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</si>
  <si>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</si>
  <si>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</si>
  <si>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</si>
  <si>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</si>
  <si>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</si>
  <si>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</si>
  <si>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</si>
  <si>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</si>
  <si>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</si>
  <si>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</si>
  <si>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</si>
  <si>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</si>
  <si>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</si>
  <si>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</si>
  <si>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</si>
  <si>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</si>
  <si>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</si>
  <si>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</si>
  <si>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</si>
  <si>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</si>
  <si>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</si>
  <si>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</si>
  <si>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</si>
  <si>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</si>
  <si>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</si>
  <si>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</si>
  <si>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</si>
  <si>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</si>
  <si>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</si>
  <si>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</si>
  <si>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</si>
  <si>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</si>
  <si>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</si>
  <si>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</si>
  <si>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</si>
  <si>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</si>
  <si>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</si>
  <si>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</si>
  <si>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</si>
  <si>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</si>
  <si>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</si>
  <si>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</si>
  <si>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</si>
  <si>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</si>
  <si>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</si>
  <si>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</si>
  <si>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</si>
  <si>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</si>
  <si>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</si>
  <si>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</si>
  <si>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</si>
  <si>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</si>
  <si>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</si>
  <si>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</si>
  <si>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</si>
  <si>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</si>
  <si>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</si>
  <si>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</si>
  <si>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</si>
  <si>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</si>
  <si>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</si>
  <si>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</si>
  <si>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</si>
  <si>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</si>
  <si>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</si>
  <si>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</si>
  <si>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</si>
  <si>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</si>
  <si>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</si>
  <si>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</si>
  <si>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</si>
  <si>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</si>
  <si>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</si>
  <si>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</si>
  <si>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</si>
  <si>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</si>
  <si>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</si>
  <si>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</si>
  <si>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</si>
  <si>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</si>
  <si>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</si>
  <si>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</si>
  <si>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</si>
  <si>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</si>
  <si>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</si>
  <si>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</si>
  <si>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</si>
  <si>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</si>
  <si>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</si>
  <si>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</si>
  <si>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</si>
  <si>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</si>
  <si>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</si>
  <si>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</si>
  <si>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</si>
  <si>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</si>
  <si>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</si>
  <si>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</si>
  <si>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</si>
  <si>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</si>
  <si>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</si>
  <si>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</si>
  <si>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</si>
  <si>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</si>
  <si>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</si>
  <si>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</si>
  <si>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</si>
  <si>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</si>
  <si>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</si>
  <si>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</si>
  <si>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</si>
  <si>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</si>
  <si>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</si>
  <si>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</si>
  <si>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</si>
  <si>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</si>
  <si>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</si>
  <si>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</si>
  <si>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</si>
  <si>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</si>
  <si>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</si>
  <si>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</si>
  <si>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</si>
  <si>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</si>
  <si>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</si>
  <si>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</si>
  <si>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</si>
  <si>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</si>
  <si>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</si>
  <si>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</si>
  <si>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</si>
  <si>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</si>
  <si>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</si>
  <si>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</si>
  <si>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</si>
  <si>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</si>
  <si>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</si>
  <si>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</si>
  <si>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</si>
  <si>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</si>
  <si>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</si>
  <si>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</si>
  <si>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</si>
  <si>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</si>
  <si>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</si>
  <si>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</si>
  <si>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</si>
  <si>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</si>
  <si>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</si>
  <si>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</si>
  <si>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</si>
  <si>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</si>
  <si>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</si>
  <si>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</si>
  <si>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</si>
  <si>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</si>
  <si>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</si>
  <si>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</si>
  <si>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</si>
  <si>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</si>
  <si>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</si>
  <si>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</si>
  <si>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</si>
  <si>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</si>
  <si>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</si>
  <si>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</si>
  <si>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</si>
  <si>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</si>
  <si>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</si>
  <si>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</si>
  <si>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</si>
  <si>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</si>
  <si>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</si>
  <si>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</si>
  <si>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</si>
  <si>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</si>
  <si>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</si>
  <si>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</si>
  <si>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</si>
  <si>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</si>
  <si>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</si>
  <si>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</si>
  <si>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</si>
  <si>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</si>
  <si>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</si>
  <si>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</si>
  <si>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</si>
  <si>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</si>
  <si>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</si>
  <si>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</si>
  <si>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</si>
  <si>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</si>
  <si>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</si>
  <si>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</si>
  <si>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</si>
  <si>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</si>
  <si>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</si>
  <si>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</si>
  <si>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</si>
  <si>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</si>
  <si>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</si>
  <si>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</si>
  <si>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</si>
  <si>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</si>
  <si>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</si>
  <si>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</si>
  <si>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</si>
  <si>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</si>
  <si>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</si>
  <si>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</si>
  <si>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</si>
  <si>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</si>
  <si>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</si>
  <si>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</si>
  <si>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</si>
  <si>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</si>
  <si>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</si>
  <si>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</si>
  <si>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</si>
  <si>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</si>
  <si>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</si>
  <si>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</si>
  <si>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</si>
  <si>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</si>
  <si>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</si>
  <si>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</si>
  <si>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</si>
  <si>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</si>
  <si>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</si>
  <si>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</si>
  <si>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</si>
  <si>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</si>
  <si>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</si>
  <si>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</si>
  <si>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</si>
  <si>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</si>
  <si>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</si>
  <si>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</si>
  <si>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</si>
  <si>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</si>
  <si>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</si>
  <si>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</si>
  <si>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</si>
  <si>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</si>
  <si>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</si>
  <si>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</si>
  <si>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</si>
  <si>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</si>
  <si>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</si>
  <si>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</si>
  <si>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</si>
  <si>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</si>
  <si>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</si>
  <si>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</si>
  <si>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</si>
  <si>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</si>
  <si>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</si>
  <si>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</si>
  <si>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</si>
  <si>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</si>
  <si>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</si>
  <si>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</si>
  <si>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</si>
  <si>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</si>
  <si>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</si>
  <si>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</si>
  <si>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</si>
  <si>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</si>
  <si>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</si>
  <si>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</si>
  <si>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</si>
  <si>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</si>
  <si>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</si>
  <si>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</si>
  <si>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</si>
  <si>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</si>
  <si>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</si>
  <si>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</si>
  <si>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</si>
  <si>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</si>
  <si>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</si>
  <si>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</si>
  <si>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</si>
  <si>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</si>
  <si>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</si>
  <si>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</si>
  <si>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</si>
  <si>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</si>
  <si>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</si>
  <si>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</si>
  <si>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</si>
  <si>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</si>
  <si>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</si>
  <si>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</si>
  <si>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</si>
  <si>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</si>
  <si>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</si>
  <si>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</si>
  <si>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</si>
  <si>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</si>
  <si>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</si>
  <si>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</si>
  <si>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</si>
  <si>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</si>
  <si>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</si>
  <si>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</si>
  <si>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</si>
  <si>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</si>
  <si>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</si>
  <si>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</si>
  <si>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</si>
  <si>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</si>
  <si>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</si>
  <si>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</si>
  <si>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</si>
  <si>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</si>
  <si>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</si>
  <si>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</si>
  <si>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</si>
  <si>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</si>
  <si>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</si>
  <si>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</si>
  <si>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</si>
  <si>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</si>
  <si>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</si>
  <si>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</si>
  <si>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</si>
  <si>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</si>
  <si>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</si>
  <si>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</si>
  <si>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</si>
  <si>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</si>
  <si>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</si>
  <si>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</si>
  <si>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</si>
  <si>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</si>
  <si>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</si>
  <si>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</si>
  <si>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</si>
  <si>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</si>
  <si>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</si>
  <si>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</si>
  <si>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</si>
  <si>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</si>
  <si>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</si>
  <si>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</si>
  <si>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</si>
  <si>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</si>
  <si>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</si>
  <si>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</si>
  <si>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</si>
  <si>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</si>
  <si>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</si>
  <si>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</si>
  <si>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</si>
  <si>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</si>
  <si>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</si>
  <si>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</si>
  <si>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</si>
  <si>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</si>
  <si>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</si>
  <si>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</si>
  <si>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</si>
  <si>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</si>
  <si>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</si>
  <si>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</si>
  <si>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</si>
  <si>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</si>
  <si>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</si>
  <si>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</si>
  <si>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</si>
  <si>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</si>
  <si>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</si>
  <si>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</si>
  <si>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</si>
  <si>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</si>
  <si>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</si>
  <si>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</si>
  <si>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</si>
  <si>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</si>
  <si>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</si>
  <si>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</si>
  <si>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</si>
  <si>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</si>
  <si>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</si>
  <si>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</si>
  <si>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</si>
  <si>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</si>
  <si>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</si>
  <si>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</si>
  <si>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</si>
  <si>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</si>
  <si>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</si>
  <si>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</si>
  <si>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</si>
  <si>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</si>
  <si>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</si>
  <si>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</si>
  <si>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</si>
  <si>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</si>
  <si>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</si>
  <si>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</si>
  <si>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</si>
  <si>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</si>
  <si>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</si>
  <si>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</si>
  <si>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</si>
  <si>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</si>
  <si>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</si>
  <si>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</si>
  <si>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</si>
  <si>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</si>
  <si>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</si>
  <si>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</si>
  <si>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</si>
  <si>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</si>
  <si>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</si>
  <si>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</si>
  <si>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</si>
  <si>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</si>
  <si>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</si>
  <si>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</si>
  <si>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</si>
  <si>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</si>
  <si>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</si>
  <si>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</si>
  <si>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</si>
  <si>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</si>
  <si>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</si>
  <si>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</si>
  <si>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</si>
  <si>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</si>
  <si>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</si>
  <si>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</si>
  <si>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</si>
  <si>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</si>
  <si>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</si>
  <si>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</si>
  <si>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</si>
  <si>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</si>
  <si>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</si>
  <si>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</si>
  <si>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</si>
  <si>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</si>
  <si>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</si>
  <si>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</si>
  <si>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</si>
  <si>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</si>
  <si>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</si>
  <si>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</si>
  <si>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</si>
  <si>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</si>
  <si>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</si>
  <si>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</si>
  <si>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</si>
  <si>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</si>
  <si>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</si>
  <si>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</si>
  <si>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</si>
  <si>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</si>
  <si>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</si>
  <si>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</si>
  <si>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</si>
  <si>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</si>
  <si>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</si>
  <si>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</si>
  <si>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</si>
  <si>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</si>
  <si>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</si>
  <si>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</si>
  <si>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</si>
  <si>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</si>
  <si>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</si>
  <si>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</si>
  <si>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</si>
  <si>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</si>
  <si>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</si>
  <si>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</si>
  <si>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</si>
  <si>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</si>
  <si>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</si>
  <si>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</si>
  <si>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</si>
  <si>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</si>
  <si>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</si>
  <si>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</si>
  <si>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</si>
  <si>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</si>
  <si>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</si>
  <si>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</si>
  <si>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</si>
  <si>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</si>
  <si>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</si>
  <si>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</si>
  <si>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</si>
  <si>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</si>
  <si>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</si>
  <si>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</si>
  <si>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</si>
  <si>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</si>
  <si>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</si>
  <si>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</si>
  <si>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</si>
  <si>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</si>
  <si>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</si>
  <si>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</si>
  <si>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</si>
  <si>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</si>
  <si>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</si>
  <si>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</si>
  <si>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</si>
  <si>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</si>
  <si>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</si>
  <si>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</si>
  <si>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</si>
  <si>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</si>
  <si>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</si>
  <si>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</si>
  <si>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</si>
  <si>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</si>
  <si>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</si>
  <si>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</si>
  <si>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</si>
  <si>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</si>
  <si>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</si>
  <si>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</si>
  <si>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</si>
  <si>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</si>
  <si>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</si>
  <si>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</si>
  <si>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</si>
  <si>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</si>
  <si>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</si>
  <si>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</si>
  <si>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</si>
  <si>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</si>
  <si>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</si>
  <si>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</si>
  <si>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</si>
  <si>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</si>
  <si>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</si>
  <si>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</si>
  <si>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</si>
  <si>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</si>
  <si>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</si>
  <si>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</si>
  <si>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</si>
  <si>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</si>
  <si>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</si>
  <si>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</si>
  <si>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</si>
  <si>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</si>
  <si>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</si>
  <si>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</si>
  <si>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</si>
  <si>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</si>
  <si>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</si>
  <si>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</si>
  <si>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</si>
  <si>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</si>
  <si>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</si>
  <si>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</si>
  <si>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</si>
  <si>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</si>
  <si>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</si>
  <si>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</si>
  <si>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</si>
  <si>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</si>
  <si>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</si>
  <si>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</si>
  <si>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</si>
  <si>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</si>
  <si>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</si>
  <si>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</si>
  <si>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</si>
  <si>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</si>
  <si>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</si>
  <si>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</si>
  <si>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</si>
  <si>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</si>
  <si>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</si>
  <si>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</si>
  <si>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</si>
  <si>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</si>
  <si>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</si>
  <si>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</si>
  <si>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</si>
  <si>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</si>
  <si>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</si>
  <si>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</si>
  <si>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</si>
  <si>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</si>
  <si>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</si>
  <si>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</si>
  <si>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</si>
  <si>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</si>
  <si>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</si>
  <si>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</si>
  <si>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</si>
  <si>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</si>
  <si>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</si>
  <si>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</si>
  <si>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</si>
  <si>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</si>
  <si>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</si>
  <si>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</si>
  <si>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</si>
  <si>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</si>
  <si>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</si>
  <si>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</si>
  <si>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</si>
  <si>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</si>
  <si>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</si>
  <si>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</si>
  <si>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</si>
  <si>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</si>
  <si>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</si>
  <si>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</si>
  <si>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</si>
  <si>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</si>
  <si>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</si>
  <si>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</si>
  <si>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</si>
  <si>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</si>
  <si>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</si>
  <si>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</si>
  <si>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</si>
  <si>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</si>
  <si>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</si>
  <si>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</si>
  <si>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</si>
  <si>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</si>
  <si>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</si>
  <si>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</si>
  <si>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</si>
  <si>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</si>
  <si>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</si>
  <si>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</si>
  <si>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</si>
  <si>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</si>
  <si>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</si>
  <si>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</si>
  <si>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</si>
  <si>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</si>
  <si>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</si>
  <si>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</si>
  <si>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</si>
  <si>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</si>
  <si>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</si>
  <si>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</si>
  <si>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</si>
  <si>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</si>
  <si>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</si>
  <si>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</si>
  <si>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</si>
  <si>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</si>
  <si>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</si>
  <si>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</si>
  <si>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</si>
  <si>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</si>
  <si>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</si>
  <si>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</si>
  <si>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</si>
  <si>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</si>
  <si>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</si>
  <si>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</si>
  <si>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</si>
  <si>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</si>
  <si>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</si>
  <si>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</si>
  <si>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</si>
  <si>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</si>
  <si>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</si>
  <si>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</si>
  <si>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</si>
  <si>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</si>
  <si>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</si>
  <si>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</si>
  <si>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</si>
  <si>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</si>
  <si>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</si>
  <si>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</si>
  <si>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</si>
  <si>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</si>
  <si>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</si>
  <si>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</si>
  <si>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</si>
  <si>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</si>
  <si>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</si>
  <si>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</si>
  <si>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</si>
  <si>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</si>
  <si>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</si>
  <si>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</si>
  <si>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</si>
  <si>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</si>
  <si>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</si>
  <si>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</si>
  <si>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</si>
  <si>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</si>
  <si>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</si>
  <si>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</si>
  <si>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</si>
  <si>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</si>
  <si>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</si>
  <si>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</si>
  <si>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</si>
  <si>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</si>
  <si>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</si>
  <si>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</si>
  <si>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</si>
  <si>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</si>
  <si>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</si>
  <si>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</si>
  <si>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</si>
  <si>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</si>
  <si>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</si>
  <si>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</si>
  <si>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</si>
  <si>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</si>
  <si>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</si>
  <si>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</si>
  <si>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</si>
  <si>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</si>
  <si>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</si>
  <si>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</si>
  <si>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</si>
  <si>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</si>
  <si>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</si>
  <si>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</si>
  <si>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</si>
  <si>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</si>
  <si>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</si>
  <si>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</si>
  <si>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</si>
  <si>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</si>
  <si>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</si>
  <si>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</si>
  <si>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</si>
  <si>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</si>
  <si>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</si>
  <si>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</si>
  <si>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</si>
  <si>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</si>
  <si>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</si>
  <si>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</si>
  <si>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</si>
  <si>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</si>
  <si>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</si>
  <si>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</si>
  <si>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</si>
  <si>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</si>
  <si>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</si>
  <si>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</si>
  <si>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</si>
  <si>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</si>
  <si>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</si>
  <si>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</si>
  <si>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</si>
  <si>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</si>
  <si>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</si>
  <si>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</si>
  <si>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</si>
  <si>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</si>
  <si>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</si>
  <si>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</si>
  <si>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</si>
  <si>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</si>
  <si>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</si>
  <si>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</si>
  <si>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</si>
  <si>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</si>
  <si>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</si>
  <si>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</si>
  <si>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</si>
  <si>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</si>
  <si>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</si>
  <si>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</si>
  <si>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</si>
  <si>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</si>
  <si>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</si>
  <si>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</si>
  <si>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</si>
  <si>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</si>
  <si>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</si>
  <si>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</si>
  <si>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</si>
  <si>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</si>
  <si>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</si>
  <si>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</si>
  <si>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</si>
  <si>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</si>
  <si>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</si>
  <si>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</si>
  <si>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</si>
  <si>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</si>
  <si>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</si>
  <si>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</si>
  <si>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</si>
  <si>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</si>
  <si>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</si>
  <si>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</si>
  <si>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</si>
  <si>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</si>
  <si>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</si>
  <si>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</si>
  <si>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</si>
  <si>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</si>
  <si>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</si>
  <si>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</si>
  <si>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</si>
  <si>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</si>
  <si>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</si>
  <si>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</si>
  <si>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</si>
  <si>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</si>
  <si>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</si>
  <si>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</si>
  <si>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</si>
  <si>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</si>
  <si>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</si>
  <si>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</si>
  <si>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</si>
  <si>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</si>
  <si>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</si>
  <si>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</si>
  <si>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</si>
  <si>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</si>
  <si>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</si>
  <si>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</si>
  <si>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</si>
  <si>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</si>
  <si>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</si>
  <si>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</si>
  <si>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</si>
  <si>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</si>
  <si>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</si>
  <si>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</si>
  <si>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</si>
  <si>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</si>
  <si>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</si>
  <si>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</si>
  <si>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</si>
  <si>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</si>
  <si>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</si>
  <si>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</si>
  <si>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</si>
  <si>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</si>
  <si>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</si>
  <si>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</si>
  <si>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</si>
  <si>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</si>
  <si>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</si>
  <si>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</si>
  <si>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</si>
  <si>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</si>
  <si>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</si>
  <si>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</si>
  <si>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</si>
  <si>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</si>
  <si>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</si>
  <si>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</si>
  <si>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</si>
  <si>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</si>
  <si>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</si>
  <si>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</si>
  <si>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</si>
  <si>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</si>
  <si>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</si>
  <si>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</si>
  <si>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</si>
  <si>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</si>
  <si>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</si>
  <si>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</si>
  <si>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</si>
  <si>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</si>
  <si>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</si>
  <si>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</si>
  <si>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</si>
  <si>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</si>
  <si>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</si>
  <si>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</si>
  <si>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</si>
  <si>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</si>
  <si>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</si>
  <si>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</si>
  <si>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</si>
  <si>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</si>
  <si>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</si>
  <si>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</si>
  <si>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</si>
  <si>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</si>
  <si>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</si>
  <si>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</si>
  <si>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</si>
  <si>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</si>
  <si>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</si>
  <si>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</si>
  <si>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</si>
  <si>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</si>
  <si>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</si>
  <si>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</si>
  <si>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</si>
  <si>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</si>
  <si>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</si>
  <si>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</si>
  <si>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</si>
  <si>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</si>
  <si>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</si>
  <si>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</si>
  <si>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</si>
  <si>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</si>
  <si>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</si>
  <si>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</si>
  <si>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</si>
  <si>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</si>
  <si>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</si>
  <si>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</si>
  <si>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</si>
  <si>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</si>
  <si>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</si>
  <si>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</si>
  <si>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</si>
  <si>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</si>
  <si>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</si>
  <si>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</si>
  <si>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</si>
  <si>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</si>
  <si>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</si>
  <si>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</si>
  <si>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</si>
  <si>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</si>
  <si>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</si>
  <si>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</si>
  <si>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</si>
  <si>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</si>
  <si>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</si>
  <si>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</si>
  <si>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</si>
  <si>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</si>
  <si>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</si>
  <si>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</si>
  <si>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</si>
  <si>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</si>
  <si>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</si>
  <si>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</si>
  <si>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</si>
  <si>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</si>
  <si>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</si>
  <si>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</si>
  <si>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</si>
  <si>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</si>
  <si>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</si>
  <si>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</si>
  <si>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</si>
  <si>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</si>
  <si>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</si>
  <si>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</si>
  <si>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</si>
  <si>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</si>
  <si>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</si>
  <si>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</si>
  <si>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</si>
  <si>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</si>
  <si>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</si>
  <si>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</si>
  <si>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</si>
  <si>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</si>
  <si>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</si>
  <si>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</si>
  <si>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</si>
  <si>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</si>
  <si>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</si>
  <si>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</si>
  <si>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</si>
  <si>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</si>
  <si>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</si>
  <si>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</si>
  <si>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</si>
  <si>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</si>
  <si>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</si>
  <si>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</si>
  <si>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</si>
  <si>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</si>
  <si>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</si>
  <si>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</si>
  <si>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</si>
  <si>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</si>
  <si>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</si>
  <si>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</si>
  <si>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</si>
  <si>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</si>
  <si>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</si>
  <si>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</si>
  <si>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</si>
  <si>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</si>
  <si>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</si>
  <si>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</si>
  <si>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</si>
  <si>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</si>
  <si>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</si>
  <si>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</si>
  <si>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</si>
  <si>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</si>
  <si>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</si>
  <si>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</si>
  <si>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</si>
  <si>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</si>
  <si>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</si>
  <si>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</si>
  <si>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</si>
  <si>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</si>
  <si>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</si>
  <si>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</si>
  <si>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</si>
  <si>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</si>
  <si>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</si>
  <si>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</si>
  <si>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</si>
  <si>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</si>
  <si>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</si>
  <si>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</si>
  <si>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</si>
  <si>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</si>
  <si>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</si>
  <si>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</si>
  <si>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</si>
  <si>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</si>
  <si>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</si>
  <si>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</si>
  <si>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</si>
  <si>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</si>
  <si>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</si>
  <si>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</si>
  <si>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</si>
  <si>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</si>
  <si>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</si>
  <si>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</si>
  <si>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</si>
  <si>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</si>
  <si>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</si>
  <si>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</si>
  <si>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</si>
  <si>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</si>
  <si>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</si>
  <si>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</si>
  <si>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</si>
  <si>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</si>
  <si>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</si>
  <si>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</si>
  <si>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</si>
  <si>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</si>
  <si>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</si>
  <si>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</si>
  <si>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</si>
  <si>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</si>
  <si>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</si>
  <si>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</si>
  <si>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</si>
  <si>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</si>
  <si>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</si>
  <si>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</si>
  <si>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</si>
  <si>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</si>
  <si>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</si>
  <si>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</si>
  <si>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</si>
  <si>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</si>
  <si>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</si>
  <si>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</si>
  <si>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</si>
  <si>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</si>
  <si>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</si>
  <si>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</si>
  <si>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</si>
  <si>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</si>
  <si>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</si>
  <si>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</si>
  <si>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</si>
  <si>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</si>
  <si>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</si>
  <si>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</si>
  <si>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</si>
  <si>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</si>
  <si>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</si>
  <si>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</si>
  <si>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</si>
  <si>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</si>
  <si>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</si>
  <si>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</si>
  <si>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</si>
  <si>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</si>
  <si>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</si>
  <si>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</si>
  <si>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</si>
  <si>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</si>
  <si>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</si>
  <si>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</si>
  <si>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</si>
  <si>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</si>
  <si>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</si>
  <si>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</si>
  <si>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</si>
  <si>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</si>
  <si>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</si>
  <si>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</si>
  <si>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</si>
  <si>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</si>
  <si>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</si>
  <si>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</si>
  <si>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</si>
  <si>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</si>
  <si>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</si>
  <si>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</si>
  <si>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</si>
  <si>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</si>
  <si>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</si>
  <si>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</si>
  <si>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</si>
  <si>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</si>
  <si>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</si>
  <si>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</si>
  <si>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</si>
  <si>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</si>
  <si>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</si>
  <si>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</si>
  <si>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</si>
  <si>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</si>
  <si>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</si>
  <si>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</si>
  <si>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</si>
  <si>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</si>
  <si>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</si>
  <si>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</si>
  <si>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</si>
  <si>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</si>
  <si>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</si>
  <si>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</si>
  <si>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</si>
  <si>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</si>
  <si>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</si>
  <si>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</si>
  <si>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</si>
  <si>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</si>
  <si>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</si>
  <si>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</si>
  <si>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</si>
  <si>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</si>
  <si>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</si>
  <si>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</si>
  <si>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</si>
  <si>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</si>
  <si>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</si>
  <si>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</si>
  <si>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</si>
  <si>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</si>
  <si>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</si>
  <si>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</si>
  <si>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</si>
  <si>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</si>
  <si>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</si>
  <si>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</si>
  <si>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</si>
  <si>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</si>
  <si>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</si>
  <si>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</si>
  <si>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</si>
  <si>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</si>
  <si>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</si>
  <si>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</si>
  <si>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</si>
  <si>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</si>
  <si>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</si>
  <si>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</si>
  <si>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</si>
  <si>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</si>
  <si>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</si>
  <si>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</si>
  <si>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</si>
  <si>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</si>
  <si>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</si>
  <si>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</si>
  <si>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</si>
  <si>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</si>
  <si>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</si>
  <si>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</si>
  <si>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</si>
  <si>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</si>
  <si>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</si>
  <si>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</si>
  <si>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</si>
  <si>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</si>
  <si>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</si>
  <si>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</si>
  <si>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</si>
  <si>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</si>
  <si>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</si>
  <si>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</si>
  <si>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</si>
  <si>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</si>
  <si>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</si>
  <si>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</si>
  <si>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</si>
  <si>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</si>
  <si>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</si>
  <si>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</si>
  <si>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</si>
  <si>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</si>
  <si>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</si>
  <si>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</si>
  <si>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</si>
  <si>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</si>
  <si>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</si>
  <si>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</si>
  <si>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</si>
  <si>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</si>
  <si>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</si>
  <si>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</si>
  <si>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</si>
  <si>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</si>
  <si>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</si>
  <si>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</si>
  <si>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</si>
  <si>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</si>
  <si>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</si>
  <si>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</si>
  <si>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</si>
  <si>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</si>
  <si>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</si>
  <si>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</si>
  <si>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</si>
  <si>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</si>
  <si>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</si>
  <si>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</si>
  <si>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</si>
  <si>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</si>
  <si>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</si>
  <si>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</si>
  <si>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</si>
  <si>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</si>
  <si>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</si>
  <si>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</si>
  <si>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</si>
  <si>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</si>
  <si>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</si>
  <si>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</si>
  <si>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</si>
  <si>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</si>
  <si>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</si>
  <si>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</si>
  <si>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</si>
  <si>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</si>
  <si>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</si>
  <si>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</si>
  <si>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</si>
  <si>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</si>
  <si>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</si>
  <si>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</si>
  <si>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</si>
  <si>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</si>
  <si>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</si>
  <si>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</si>
  <si>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</si>
  <si>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</si>
  <si>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</si>
  <si>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</si>
  <si>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</si>
  <si>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</si>
  <si>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</si>
  <si>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</si>
  <si>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</si>
  <si>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</si>
  <si>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</si>
  <si>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</si>
  <si>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</si>
  <si>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</si>
  <si>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</si>
  <si>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</si>
  <si>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</si>
  <si>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</si>
  <si>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</si>
  <si>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</si>
  <si>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</si>
  <si>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</si>
  <si>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</si>
  <si>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</si>
  <si>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</si>
  <si>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</si>
  <si>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</si>
  <si>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</si>
  <si>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</si>
  <si>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</si>
  <si>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</si>
  <si>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</si>
  <si>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</si>
  <si>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</si>
  <si>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</si>
  <si>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</si>
  <si>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</si>
  <si>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</si>
  <si>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</si>
  <si>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</si>
  <si>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</si>
  <si>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</si>
  <si>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</si>
  <si>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</si>
  <si>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</si>
  <si>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</si>
  <si>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</si>
  <si>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</si>
  <si>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</si>
  <si>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</si>
  <si>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</si>
  <si>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</si>
  <si>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</si>
  <si>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</si>
  <si>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</si>
  <si>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</si>
  <si>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</si>
  <si>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</si>
  <si>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</si>
  <si>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</si>
  <si>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</si>
  <si>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</si>
  <si>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</si>
  <si>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</si>
  <si>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</si>
  <si>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</si>
  <si>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</si>
  <si>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</si>
  <si>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</si>
  <si>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</si>
  <si>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</si>
  <si>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</si>
  <si>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</si>
  <si>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</si>
  <si>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</si>
  <si>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</si>
  <si>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</si>
  <si>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</si>
  <si>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</si>
  <si>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</si>
  <si>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</si>
  <si>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</si>
  <si>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</si>
  <si>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</si>
  <si>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</si>
  <si>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</si>
  <si>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</si>
  <si>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</si>
  <si>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</si>
  <si>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</si>
  <si>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</si>
  <si>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</si>
  <si>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</si>
  <si>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</si>
  <si>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</si>
  <si>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</si>
  <si>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</si>
  <si>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</si>
  <si>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</si>
  <si>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</si>
  <si>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</si>
  <si>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</si>
  <si>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</si>
  <si>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</si>
  <si>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</si>
  <si>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</si>
  <si>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</si>
  <si>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</si>
  <si>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</si>
  <si>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</si>
  <si>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</si>
  <si>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</si>
  <si>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</si>
  <si>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</si>
  <si>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</si>
  <si>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</si>
  <si>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</si>
  <si>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</si>
  <si>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</si>
  <si>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</si>
  <si>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</si>
  <si>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</si>
  <si>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</si>
  <si>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</si>
  <si>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</si>
  <si>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</si>
  <si>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</si>
  <si>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</si>
  <si>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</si>
  <si>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</si>
  <si>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</si>
  <si>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</si>
  <si>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</si>
  <si>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</si>
  <si>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</si>
  <si>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</si>
  <si>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</si>
  <si>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</si>
  <si>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</si>
  <si>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</si>
  <si>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</si>
  <si>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</si>
  <si>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</si>
  <si>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</si>
  <si>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</si>
  <si>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</si>
  <si>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</si>
  <si>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</si>
  <si>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</si>
  <si>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</si>
  <si>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</si>
  <si>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</si>
  <si>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</si>
  <si>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</si>
  <si>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</si>
  <si>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</si>
  <si>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</si>
  <si>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</si>
  <si>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</si>
  <si>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</si>
  <si>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</si>
  <si>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</si>
  <si>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</si>
  <si>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</si>
  <si>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</si>
  <si>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</si>
  <si>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</si>
  <si>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</si>
  <si>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</si>
  <si>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</si>
  <si>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</si>
  <si>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</si>
  <si>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</si>
  <si>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</si>
  <si>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</si>
  <si>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</si>
  <si>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</si>
  <si>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</si>
  <si>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</si>
  <si>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</si>
  <si>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</si>
  <si>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</si>
  <si>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</si>
  <si>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</si>
  <si>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</si>
  <si>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</si>
  <si>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</si>
  <si>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</si>
  <si>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</si>
  <si>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</si>
  <si>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</si>
  <si>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</si>
  <si>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</si>
  <si>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</si>
  <si>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</si>
  <si>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</si>
  <si>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</si>
  <si>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</si>
  <si>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</si>
  <si>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</si>
  <si>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</si>
  <si>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</si>
  <si>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</si>
  <si>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</si>
  <si>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</si>
  <si>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</si>
  <si>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</si>
  <si>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</si>
  <si>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</si>
  <si>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</si>
  <si>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</si>
  <si>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</si>
  <si>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</si>
  <si>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</si>
  <si>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</si>
  <si>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</si>
  <si>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</si>
  <si>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</si>
  <si>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</si>
  <si>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</si>
  <si>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</si>
  <si>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</si>
  <si>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</si>
  <si>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</si>
  <si>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</si>
  <si>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</si>
  <si>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</si>
  <si>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</si>
  <si>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</si>
  <si>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</si>
  <si>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</si>
  <si>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</si>
  <si>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</si>
  <si>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</si>
  <si>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</si>
  <si>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</si>
  <si>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</si>
  <si>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</si>
  <si>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</si>
  <si>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</si>
  <si>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</si>
  <si>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</si>
  <si>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</si>
  <si>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</si>
  <si>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</si>
  <si>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</si>
  <si>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</si>
  <si>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</si>
  <si>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</si>
  <si>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</si>
  <si>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</si>
  <si>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</si>
  <si>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</si>
  <si>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</si>
  <si>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</si>
  <si>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</si>
  <si>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</si>
  <si>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</si>
  <si>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</si>
  <si>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</si>
  <si>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</si>
  <si>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</si>
  <si>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</si>
  <si>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</si>
  <si>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</si>
  <si>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</si>
  <si>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</si>
  <si>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</si>
  <si>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</si>
  <si>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</si>
  <si>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</si>
  <si>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</si>
  <si>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</si>
  <si>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</si>
  <si>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</si>
  <si>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</si>
  <si>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</si>
  <si>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</si>
  <si>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</si>
  <si>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</si>
  <si>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</si>
  <si>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</si>
  <si>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</si>
  <si>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</si>
  <si>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</si>
  <si>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</si>
  <si>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</si>
  <si>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</si>
  <si>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</si>
  <si>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</si>
  <si>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</si>
  <si>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</si>
  <si>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</si>
  <si>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</si>
  <si>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</si>
  <si>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</si>
  <si>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</si>
  <si>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</si>
  <si>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</si>
  <si>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</si>
  <si>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</si>
  <si>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</si>
  <si>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</si>
  <si>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</si>
  <si>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</si>
  <si>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</si>
  <si>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</si>
  <si>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</si>
  <si>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</si>
  <si>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</si>
  <si>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</si>
  <si>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</si>
  <si>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</si>
  <si>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</si>
  <si>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</si>
  <si>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</si>
  <si>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</si>
  <si>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</si>
  <si>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</si>
  <si>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</si>
  <si>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</si>
  <si>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</si>
  <si>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</si>
  <si>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</si>
  <si>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</si>
  <si>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</si>
  <si>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</si>
  <si>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</si>
  <si>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</si>
  <si>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</si>
  <si>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</si>
  <si>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</si>
  <si>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</si>
  <si>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</si>
  <si>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</si>
  <si>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</si>
  <si>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</si>
  <si>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</si>
  <si>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</si>
  <si>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</si>
  <si>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</si>
  <si>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</si>
  <si>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</si>
  <si>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</si>
  <si>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</si>
  <si>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</si>
  <si>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</si>
  <si>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</si>
  <si>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</si>
  <si>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</si>
  <si>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</si>
  <si>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</si>
  <si>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</si>
  <si>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</si>
  <si>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</si>
  <si>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</si>
  <si>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</si>
  <si>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</si>
  <si>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</si>
  <si>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</si>
  <si>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</si>
  <si>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</si>
  <si>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</si>
  <si>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</si>
  <si>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</si>
  <si>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</si>
  <si>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</si>
  <si>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</si>
  <si>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</si>
  <si>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</si>
  <si>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</si>
  <si>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</si>
  <si>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</si>
  <si>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</si>
  <si>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</si>
  <si>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</si>
  <si>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</si>
  <si>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</si>
  <si>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</si>
  <si>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</si>
  <si>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</si>
  <si>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</si>
  <si>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</si>
  <si>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</si>
  <si>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</si>
  <si>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</si>
  <si>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</si>
  <si>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</si>
  <si>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</si>
  <si>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</si>
  <si>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</si>
  <si>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</si>
  <si>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</si>
  <si>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</si>
  <si>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</si>
  <si>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</si>
  <si>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</si>
  <si>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</si>
  <si>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</si>
  <si>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</si>
  <si>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</si>
  <si>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</si>
  <si>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</si>
  <si>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</si>
  <si>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</si>
  <si>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</si>
  <si>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</si>
  <si>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</si>
  <si>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</si>
  <si>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</si>
  <si>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</si>
  <si>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</si>
  <si>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</si>
  <si>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</si>
  <si>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</si>
  <si>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</si>
  <si>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</si>
  <si>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</si>
  <si>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</si>
  <si>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</si>
  <si>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</si>
  <si>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</si>
  <si>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</si>
  <si>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</si>
  <si>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</si>
  <si>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</si>
  <si>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</si>
  <si>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</si>
  <si>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</si>
  <si>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</si>
  <si>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</si>
  <si>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</si>
  <si>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</si>
  <si>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</si>
  <si>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</si>
  <si>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</si>
  <si>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</si>
  <si>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</si>
  <si>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</si>
  <si>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</si>
  <si>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</si>
  <si>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</si>
  <si>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</si>
  <si>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</si>
  <si>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</si>
  <si>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</si>
  <si>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</si>
  <si>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</si>
  <si>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</si>
  <si>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</si>
  <si>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</si>
  <si>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</si>
  <si>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</si>
  <si>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</si>
  <si>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</si>
  <si>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</si>
  <si>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</si>
  <si>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</si>
  <si>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</si>
  <si>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</si>
  <si>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</si>
  <si>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</si>
  <si>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</si>
  <si>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</si>
  <si>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</si>
  <si>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</si>
  <si>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</si>
  <si>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</si>
  <si>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</si>
  <si>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</si>
  <si>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</si>
  <si>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</si>
  <si>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</si>
  <si>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</si>
  <si>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</si>
  <si>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</si>
  <si>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</si>
  <si>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</si>
  <si>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</si>
  <si>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</si>
  <si>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</si>
  <si>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</si>
  <si>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</si>
  <si>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</si>
  <si>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</si>
  <si>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</si>
  <si>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</si>
  <si>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</si>
  <si>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</si>
  <si>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</si>
  <si>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</si>
  <si>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</si>
  <si>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</si>
  <si>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</si>
  <si>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</si>
  <si>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</si>
  <si>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</si>
  <si>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</si>
  <si>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</si>
  <si>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</si>
  <si>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</si>
  <si>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</si>
  <si>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</si>
  <si>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</si>
  <si>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</si>
  <si>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</si>
  <si>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</si>
  <si>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</si>
  <si>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</si>
  <si>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</si>
  <si>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</si>
  <si>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</si>
  <si>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</si>
  <si>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</si>
  <si>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</si>
  <si>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</si>
  <si>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</si>
  <si>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</si>
  <si>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</si>
  <si>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</si>
  <si>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</si>
  <si>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</si>
  <si>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</si>
  <si>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</si>
  <si>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</si>
  <si>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</si>
  <si>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</si>
  <si>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</si>
  <si>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</si>
  <si>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</si>
  <si>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</si>
  <si>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</si>
  <si>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</si>
  <si>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</si>
  <si>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</si>
  <si>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</si>
  <si>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</si>
  <si>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</si>
  <si>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</si>
  <si>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</si>
  <si>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</si>
  <si>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</si>
  <si>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</si>
  <si>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</si>
  <si>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</si>
  <si>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</si>
  <si>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</si>
  <si>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</si>
  <si>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</si>
  <si>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</si>
  <si>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</si>
  <si>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</si>
  <si>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</si>
  <si>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</si>
  <si>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</si>
  <si>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</si>
  <si>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</si>
  <si>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</si>
  <si>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</si>
  <si>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</si>
  <si>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</si>
  <si>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</si>
  <si>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</si>
  <si>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</si>
  <si>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</si>
  <si>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</si>
  <si>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</si>
  <si>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</si>
  <si>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</si>
  <si>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</si>
  <si>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</si>
  <si>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</si>
  <si>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</si>
  <si>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</si>
  <si>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</si>
  <si>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</si>
  <si>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</si>
  <si>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</si>
  <si>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</si>
  <si>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</si>
  <si>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</si>
  <si>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</si>
  <si>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</si>
  <si>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</si>
  <si>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</si>
  <si>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</si>
  <si>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</si>
  <si>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</si>
  <si>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</si>
  <si>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</si>
  <si>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</si>
  <si>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</si>
  <si>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</si>
  <si>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</si>
  <si>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</si>
  <si>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</si>
  <si>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</si>
  <si>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</si>
  <si>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</si>
  <si>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</si>
  <si>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</si>
  <si>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</si>
  <si>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</si>
  <si>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</si>
  <si>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</si>
  <si>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</si>
  <si>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</si>
  <si>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</si>
  <si>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</si>
  <si>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</si>
  <si>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</si>
  <si>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</si>
  <si>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</si>
  <si>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</si>
  <si>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</si>
  <si>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</si>
  <si>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</si>
  <si>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</si>
  <si>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</si>
  <si>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</si>
  <si>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</si>
  <si>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</si>
  <si>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</si>
  <si>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</si>
  <si>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</si>
  <si>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</si>
  <si>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</si>
  <si>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</si>
  <si>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</si>
  <si>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</si>
  <si>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</si>
  <si>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</si>
  <si>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</si>
  <si>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</si>
  <si>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</si>
  <si>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</si>
  <si>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</si>
  <si>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</si>
  <si>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</si>
  <si>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</si>
  <si>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</si>
  <si>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</si>
  <si>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</si>
  <si>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</si>
  <si>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</si>
  <si>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</si>
  <si>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</si>
  <si>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</si>
  <si>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</si>
  <si>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</si>
  <si>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</si>
  <si>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</si>
  <si>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</si>
  <si>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</si>
  <si>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</si>
  <si>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</si>
  <si>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</si>
  <si>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</si>
  <si>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</si>
  <si>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</si>
  <si>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</si>
  <si>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</si>
  <si>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</si>
  <si>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</si>
  <si>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</si>
  <si>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</si>
  <si>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</si>
  <si>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</si>
  <si>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</si>
  <si>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</si>
  <si>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</si>
  <si>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</si>
  <si>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</si>
  <si>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</si>
  <si>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</si>
  <si>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</si>
  <si>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</si>
  <si>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</si>
  <si>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</si>
  <si>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</si>
  <si>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</si>
  <si>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</si>
  <si>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</si>
  <si>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</si>
  <si>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</si>
  <si>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</si>
  <si>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</si>
  <si>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</si>
  <si>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</si>
  <si>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</si>
  <si>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</si>
  <si>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</si>
  <si>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</si>
  <si>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</si>
  <si>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</si>
  <si>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</si>
  <si>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</si>
  <si>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</si>
  <si>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</si>
  <si>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</si>
  <si>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</si>
  <si>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</si>
  <si>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</si>
  <si>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</si>
  <si>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</si>
  <si>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</si>
  <si>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</si>
  <si>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</si>
  <si>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</si>
  <si>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</si>
  <si>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</si>
  <si>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</si>
  <si>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</si>
  <si>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</si>
  <si>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</si>
  <si>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</si>
  <si>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</si>
  <si>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</si>
  <si>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</si>
  <si>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</si>
  <si>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</si>
  <si>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</si>
  <si>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</si>
  <si>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</si>
  <si>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</si>
  <si>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</si>
  <si>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</si>
  <si>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</si>
  <si>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</si>
  <si>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</si>
  <si>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</si>
  <si>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</si>
  <si>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</si>
  <si>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</si>
  <si>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</si>
  <si>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</si>
  <si>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</si>
  <si>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</si>
  <si>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</si>
  <si>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</si>
  <si>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</si>
  <si>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</si>
  <si>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</si>
  <si>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</si>
  <si>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</si>
  <si>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</si>
  <si>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</si>
  <si>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</si>
  <si>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</si>
  <si>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</si>
  <si>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</si>
  <si>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</si>
  <si>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</si>
  <si>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</si>
  <si>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</si>
  <si>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</si>
  <si>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</si>
  <si>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</si>
  <si>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</si>
  <si>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</si>
  <si>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</si>
  <si>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</si>
  <si>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</si>
  <si>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</si>
  <si>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</si>
  <si>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</si>
  <si>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</si>
  <si>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</si>
  <si>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</si>
  <si>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</si>
  <si>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</si>
  <si>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</si>
  <si>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</si>
  <si>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</si>
  <si>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</si>
  <si>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</si>
  <si>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</si>
  <si>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</si>
  <si>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</si>
  <si>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</si>
  <si>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</si>
  <si>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</si>
  <si>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</si>
  <si>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</si>
  <si>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</si>
  <si>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</si>
  <si>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</si>
  <si>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</si>
  <si>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</si>
  <si>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</si>
  <si>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</si>
  <si>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</si>
  <si>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</si>
  <si>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</si>
  <si>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</si>
  <si>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</si>
  <si>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</si>
  <si>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</si>
  <si>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</si>
  <si>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</si>
  <si>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</si>
  <si>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</si>
  <si>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</si>
  <si>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</si>
  <si>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</si>
  <si>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</si>
  <si>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</si>
  <si>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</si>
  <si>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</si>
  <si>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</si>
  <si>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</si>
  <si>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</si>
  <si>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</si>
  <si>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</si>
  <si>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</si>
  <si>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</si>
  <si>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</si>
  <si>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</si>
  <si>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</si>
  <si>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</si>
  <si>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</si>
  <si>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</si>
  <si>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</si>
  <si>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</si>
  <si>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</si>
  <si>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</si>
  <si>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</si>
  <si>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</si>
  <si>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</si>
  <si>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</si>
  <si>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</si>
  <si>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</si>
  <si>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</si>
  <si>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</si>
  <si>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</si>
  <si>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</si>
  <si>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</si>
  <si>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</si>
  <si>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</si>
  <si>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</si>
  <si>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</si>
  <si>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</si>
  <si>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</si>
  <si>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</si>
  <si>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</si>
  <si>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</si>
  <si>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</si>
  <si>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</si>
  <si>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</si>
  <si>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</si>
  <si>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</si>
  <si>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</si>
  <si>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</si>
  <si>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</si>
  <si>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</si>
  <si>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</si>
  <si>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</si>
  <si>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</si>
  <si>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</si>
  <si>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</si>
  <si>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</si>
  <si>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</si>
  <si>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</si>
  <si>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</si>
  <si>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</si>
  <si>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</si>
  <si>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</si>
  <si>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</si>
  <si>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</si>
  <si>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</si>
  <si>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</si>
  <si>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</si>
  <si>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</si>
  <si>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</si>
  <si>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</si>
  <si>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</si>
  <si>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</si>
  <si>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</si>
  <si>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</si>
  <si>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</si>
  <si>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</si>
  <si>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</si>
  <si>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</si>
  <si>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</si>
  <si>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</si>
  <si>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</si>
  <si>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</si>
  <si>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</si>
  <si>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</si>
  <si>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</si>
  <si>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</si>
  <si>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</si>
  <si>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</si>
  <si>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</si>
  <si>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</si>
  <si>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</si>
  <si>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</si>
  <si>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</si>
  <si>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</si>
  <si>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</si>
  <si>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</si>
  <si>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</si>
  <si>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</si>
  <si>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</si>
  <si>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</si>
  <si>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</si>
  <si>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</si>
  <si>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</si>
  <si>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</si>
  <si>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</si>
  <si>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</si>
  <si>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</si>
  <si>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</si>
  <si>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</si>
  <si>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</si>
  <si>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</si>
  <si>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</si>
  <si>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</si>
  <si>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</si>
  <si>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</si>
  <si>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</si>
  <si>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</si>
  <si>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</si>
  <si>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</si>
  <si>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</si>
  <si>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</si>
  <si>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</si>
  <si>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</si>
  <si>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</si>
  <si>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</si>
  <si>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</si>
  <si>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</si>
  <si>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</si>
  <si>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</si>
  <si>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</si>
  <si>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</si>
  <si>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</si>
  <si>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</si>
  <si>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</si>
  <si>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</si>
  <si>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</si>
  <si>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</si>
  <si>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</si>
  <si>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</si>
  <si>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</si>
  <si>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</si>
  <si>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</si>
  <si>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</si>
  <si>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</si>
  <si>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</si>
  <si>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</si>
  <si>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</si>
  <si>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</si>
  <si>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</si>
  <si>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</si>
  <si>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</si>
  <si>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</si>
  <si>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</si>
  <si>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</si>
  <si>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</si>
  <si>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</si>
  <si>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</si>
  <si>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</si>
  <si>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</si>
  <si>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</si>
  <si>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</si>
  <si>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</si>
  <si>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</si>
  <si>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</si>
  <si>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</si>
  <si>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</si>
  <si>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</si>
  <si>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</si>
  <si>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</si>
  <si>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</si>
  <si>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</si>
  <si>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</si>
  <si>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</si>
  <si>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</si>
  <si>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</si>
  <si>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</si>
  <si>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</si>
  <si>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</si>
  <si>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</si>
  <si>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</si>
  <si>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</si>
  <si>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</si>
  <si>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</si>
  <si>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</si>
  <si>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</si>
  <si>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</si>
  <si>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</si>
  <si>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</si>
  <si>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</si>
  <si>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</si>
  <si>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</si>
  <si>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</si>
  <si>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</si>
  <si>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</si>
  <si>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</si>
  <si>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</si>
  <si>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</si>
  <si>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</si>
  <si>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</si>
  <si>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</si>
  <si>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</si>
  <si>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</si>
  <si>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</si>
  <si>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</si>
  <si>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</si>
  <si>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</si>
  <si>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</si>
  <si>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</si>
  <si>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</si>
  <si>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</si>
  <si>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</si>
  <si>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</si>
  <si>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</si>
  <si>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</si>
  <si>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</si>
  <si>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</si>
  <si>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</si>
  <si>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</si>
  <si>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</si>
  <si>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</si>
  <si>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</si>
  <si>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</si>
  <si>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</si>
  <si>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</si>
  <si>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</si>
  <si>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</si>
  <si>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</si>
  <si>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</si>
  <si>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</si>
  <si>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</si>
  <si>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</si>
  <si>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</si>
  <si>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</si>
  <si>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</si>
  <si>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</si>
  <si>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</si>
  <si>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</si>
  <si>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</si>
  <si>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</si>
  <si>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</si>
  <si>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</si>
  <si>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</si>
  <si>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</si>
  <si>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</si>
  <si>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</si>
  <si>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</si>
  <si>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</si>
  <si>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</si>
  <si>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</si>
  <si>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</si>
  <si>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</si>
  <si>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</si>
  <si>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</si>
  <si>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</si>
  <si>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</si>
  <si>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</si>
  <si>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</si>
  <si>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</si>
  <si>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</si>
  <si>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</si>
  <si>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</si>
  <si>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</si>
  <si>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</si>
  <si>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</si>
  <si>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</si>
  <si>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</si>
  <si>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</si>
  <si>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</si>
  <si>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</si>
  <si>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</si>
  <si>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</si>
  <si>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</si>
  <si>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</si>
  <si>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</si>
  <si>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</si>
  <si>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</si>
  <si>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</si>
  <si>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</si>
  <si>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</si>
  <si>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</si>
  <si>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</si>
  <si>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</si>
  <si>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</si>
  <si>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</si>
  <si>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</si>
  <si>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</si>
  <si>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</si>
  <si>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</si>
  <si>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</si>
  <si>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</si>
  <si>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</si>
  <si>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</si>
  <si>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</si>
  <si>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</si>
  <si>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</si>
  <si>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</si>
  <si>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</si>
  <si>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</si>
  <si>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</si>
  <si>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</si>
  <si>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</si>
  <si>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</si>
  <si>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</si>
  <si>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</si>
  <si>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</si>
  <si>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</si>
  <si>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</si>
  <si>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</si>
  <si>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</si>
  <si>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</si>
  <si>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</si>
  <si>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</si>
  <si>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</si>
  <si>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</si>
  <si>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</si>
  <si>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</si>
  <si>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</si>
  <si>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</si>
  <si>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</si>
  <si>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</si>
  <si>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</si>
  <si>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</si>
  <si>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</si>
  <si>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</si>
  <si>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</si>
  <si>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</si>
  <si>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</si>
  <si>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</si>
  <si>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</si>
  <si>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</si>
  <si>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</si>
  <si>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</si>
  <si>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</si>
  <si>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</si>
  <si>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</si>
  <si>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</si>
  <si>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</si>
  <si>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</si>
  <si>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</si>
  <si>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</si>
  <si>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</si>
  <si>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</si>
  <si>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</si>
  <si>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</si>
  <si>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</si>
  <si>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</si>
  <si>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</si>
  <si>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</si>
  <si>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</si>
  <si>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</si>
  <si>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</si>
  <si>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</si>
  <si>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</si>
  <si>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</si>
  <si>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</si>
  <si>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</si>
  <si>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</si>
  <si>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</si>
  <si>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</si>
  <si>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</si>
  <si>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</si>
  <si>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</si>
  <si>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</si>
  <si>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</si>
  <si>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</si>
  <si>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</si>
  <si>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</si>
  <si>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</si>
  <si>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</si>
  <si>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</si>
  <si>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</si>
  <si>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</si>
  <si>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</si>
  <si>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</si>
  <si>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</si>
  <si>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</si>
  <si>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</si>
  <si>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</si>
  <si>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</si>
  <si>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</si>
  <si>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</si>
  <si>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</si>
  <si>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</si>
  <si>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</si>
  <si>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</si>
  <si>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</si>
  <si>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</si>
  <si>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</si>
  <si>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</si>
  <si>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</si>
  <si>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</si>
  <si>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</si>
  <si>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</si>
  <si>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</si>
  <si>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</si>
  <si>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</si>
  <si>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</si>
  <si>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</si>
  <si>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</si>
  <si>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</si>
  <si>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</si>
  <si>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</si>
  <si>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</si>
  <si>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</si>
  <si>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</si>
  <si>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</si>
  <si>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</si>
  <si>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</si>
  <si>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</si>
  <si>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</si>
  <si>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</si>
  <si>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</si>
  <si>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</si>
  <si>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</si>
  <si>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</si>
  <si>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</si>
  <si>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</si>
  <si>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</si>
  <si>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</si>
  <si>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</si>
  <si>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</si>
  <si>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</si>
  <si>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</si>
  <si>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</si>
  <si>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</si>
  <si>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</si>
  <si>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</si>
  <si>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</si>
  <si>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</si>
  <si>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</si>
  <si>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</si>
  <si>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</si>
  <si>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</si>
  <si>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</si>
  <si>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</si>
  <si>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</si>
  <si>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</si>
  <si>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</si>
  <si>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</si>
  <si>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</si>
  <si>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</si>
  <si>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</si>
  <si>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</si>
  <si>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</si>
  <si>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</si>
  <si>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</si>
  <si>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</si>
  <si>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</si>
  <si>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</si>
  <si>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</si>
  <si>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</si>
  <si>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</si>
  <si>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</si>
  <si>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</si>
  <si>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</si>
  <si>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</si>
  <si>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</si>
  <si>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</si>
  <si>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</si>
  <si>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</si>
  <si>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</si>
  <si>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</si>
  <si>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</si>
  <si>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</si>
  <si>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</si>
  <si>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</si>
  <si>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</si>
  <si>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</si>
  <si>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</si>
  <si>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</si>
  <si>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</si>
  <si>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</si>
  <si>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</si>
  <si>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</si>
  <si>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</si>
  <si>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</si>
  <si>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</si>
  <si>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</si>
  <si>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</si>
  <si>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</si>
  <si>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</si>
  <si>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</si>
  <si>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</si>
  <si>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</si>
  <si>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</si>
  <si>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</si>
  <si>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</si>
  <si>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</si>
  <si>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</si>
  <si>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</si>
  <si>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</si>
  <si>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</si>
  <si>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</si>
  <si>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</si>
  <si>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</si>
  <si>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</si>
  <si>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</si>
  <si>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</si>
  <si>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</si>
  <si>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</si>
  <si>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</si>
  <si>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</si>
  <si>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</si>
  <si>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</si>
  <si>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</si>
  <si>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</si>
  <si>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</si>
  <si>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</si>
  <si>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</si>
  <si>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</si>
  <si>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</si>
  <si>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</si>
  <si>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</si>
  <si>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</si>
  <si>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</si>
  <si>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</si>
  <si>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</si>
  <si>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</si>
  <si>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</si>
  <si>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</si>
  <si>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</si>
  <si>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</si>
  <si>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</si>
  <si>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</si>
  <si>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</si>
  <si>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</si>
  <si>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</si>
  <si>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</si>
  <si>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</si>
  <si>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</si>
  <si>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</si>
  <si>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</si>
  <si>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</si>
  <si>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</si>
  <si>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</si>
  <si>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</si>
  <si>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</si>
  <si>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</si>
  <si>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</si>
  <si>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</si>
  <si>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</si>
  <si>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</si>
  <si>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</si>
  <si>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</si>
  <si>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</si>
  <si>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</si>
  <si>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</si>
  <si>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</si>
  <si>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</si>
  <si>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</si>
  <si>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</si>
  <si>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</si>
  <si>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</si>
  <si>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</si>
  <si>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</si>
  <si>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</si>
  <si>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</si>
  <si>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</si>
  <si>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</si>
  <si>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</si>
  <si>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</si>
  <si>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</si>
  <si>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</si>
  <si>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</si>
  <si>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</si>
  <si>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</si>
  <si>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</si>
  <si>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</si>
  <si>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</si>
  <si>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</si>
  <si>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</si>
  <si>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</si>
  <si>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</si>
  <si>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</si>
  <si>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</si>
  <si>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</si>
  <si>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</si>
  <si>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</si>
  <si>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</si>
  <si>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</si>
  <si>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</si>
  <si>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</si>
  <si>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</si>
  <si>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</si>
  <si>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</si>
  <si>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</si>
  <si>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</si>
  <si>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</si>
  <si>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</si>
  <si>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</si>
  <si>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</si>
  <si>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</si>
  <si>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</si>
  <si>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</si>
  <si>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</si>
  <si>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</si>
  <si>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</si>
  <si>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</si>
  <si>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</si>
  <si>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</si>
  <si>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</si>
  <si>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</si>
  <si>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</si>
  <si>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</si>
  <si>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</si>
  <si>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</si>
  <si>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</si>
  <si>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</si>
  <si>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</si>
  <si>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</si>
  <si>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</si>
  <si>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</si>
  <si>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</si>
  <si>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</si>
  <si>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</si>
  <si>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</si>
  <si>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</si>
  <si>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</si>
  <si>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</si>
  <si>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</si>
  <si>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</si>
  <si>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</si>
  <si>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</si>
  <si>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</si>
  <si>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</si>
  <si>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</si>
  <si>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</si>
  <si>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</si>
  <si>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</si>
  <si>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</si>
  <si>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</si>
  <si>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</si>
  <si>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</si>
  <si>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</si>
  <si>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</si>
  <si>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</si>
  <si>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</si>
  <si>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</si>
  <si>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</si>
  <si>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</si>
  <si>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</si>
  <si>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</si>
  <si>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</si>
  <si>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</si>
  <si>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</si>
  <si>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</si>
  <si>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</si>
  <si>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</si>
  <si>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</si>
  <si>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</si>
  <si>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</si>
  <si>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</si>
  <si>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</si>
  <si>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</si>
  <si>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</si>
  <si>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</si>
  <si>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</si>
  <si>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</si>
  <si>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</si>
  <si>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</si>
  <si>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</si>
  <si>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</si>
  <si>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</si>
  <si>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</si>
  <si>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</si>
  <si>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</si>
  <si>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</si>
  <si>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</si>
  <si>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</si>
  <si>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</si>
  <si>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</si>
  <si>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</si>
  <si>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</si>
  <si>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</si>
  <si>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</si>
  <si>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</si>
  <si>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</si>
  <si>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</si>
  <si>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</si>
  <si>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</si>
  <si>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</si>
  <si>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</si>
  <si>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</si>
  <si>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</si>
  <si>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</si>
  <si>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</si>
  <si>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</si>
  <si>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</si>
  <si>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</si>
  <si>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</si>
  <si>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</si>
  <si>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</si>
  <si>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</si>
  <si>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</si>
  <si>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</si>
  <si>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</si>
  <si>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</si>
  <si>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</si>
  <si>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</si>
  <si>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</si>
  <si>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</si>
  <si>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</si>
  <si>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</si>
  <si>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</si>
  <si>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</si>
  <si>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</si>
  <si>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</si>
  <si>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</si>
  <si>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</si>
  <si>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</si>
  <si>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</si>
  <si>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</si>
  <si>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</si>
  <si>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</si>
  <si>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</si>
  <si>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</si>
  <si>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</si>
  <si>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</si>
  <si>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</si>
  <si>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</si>
  <si>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</si>
  <si>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</si>
  <si>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</si>
  <si>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</si>
  <si>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</si>
  <si>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</si>
  <si>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</si>
  <si>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</si>
  <si>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</si>
  <si>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</si>
  <si>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</si>
  <si>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</si>
  <si>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</si>
  <si>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</si>
  <si>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</si>
  <si>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</si>
  <si>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</si>
  <si>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</si>
  <si>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</si>
  <si>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</si>
  <si>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</si>
  <si>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</si>
  <si>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</si>
  <si>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</si>
  <si>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</si>
  <si>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</si>
  <si>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</si>
  <si>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</si>
  <si>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</si>
  <si>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</si>
  <si>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</si>
  <si>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</si>
  <si>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</si>
  <si>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</si>
  <si>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</si>
  <si>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</si>
  <si>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</si>
  <si>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</si>
  <si>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</si>
  <si>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</si>
  <si>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</si>
  <si>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</si>
  <si>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</si>
  <si>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</si>
  <si>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</si>
  <si>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</si>
  <si>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</si>
  <si>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</si>
  <si>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</si>
  <si>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</si>
  <si>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</si>
  <si>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</si>
  <si>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</si>
  <si>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</si>
  <si>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</si>
  <si>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</si>
  <si>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</si>
  <si>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</si>
  <si>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</si>
  <si>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</si>
  <si>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</si>
  <si>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</si>
  <si>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</si>
  <si>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</si>
  <si>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</si>
  <si>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</si>
  <si>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</si>
  <si>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</si>
  <si>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</si>
  <si>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</si>
  <si>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</si>
  <si>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</si>
  <si>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</si>
  <si>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</si>
  <si>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</si>
  <si>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</si>
  <si>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</si>
  <si>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</si>
  <si>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</si>
  <si>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</si>
  <si>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</si>
  <si>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</si>
  <si>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</si>
  <si>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</si>
  <si>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</si>
  <si>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</si>
  <si>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</si>
  <si>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</si>
  <si>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</si>
  <si>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</si>
  <si>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</si>
  <si>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</si>
  <si>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</si>
  <si>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</si>
  <si>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</si>
  <si>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</si>
  <si>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</si>
  <si>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</si>
  <si>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</si>
  <si>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</si>
  <si>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</si>
  <si>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</si>
  <si>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</si>
  <si>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</si>
  <si>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</si>
  <si>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</si>
  <si>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</si>
  <si>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</si>
  <si>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</si>
  <si>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</si>
  <si>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</si>
  <si>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</si>
  <si>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</si>
  <si>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</si>
  <si>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</si>
  <si>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</si>
  <si>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</si>
  <si>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</si>
  <si>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</si>
  <si>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</si>
  <si>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</si>
  <si>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</si>
  <si>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</si>
  <si>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</si>
  <si>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</si>
  <si>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</si>
  <si>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</si>
  <si>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</si>
  <si>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</si>
  <si>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</si>
  <si>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</si>
  <si>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</si>
  <si>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</si>
  <si>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</si>
  <si>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</si>
  <si>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</si>
  <si>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</si>
  <si>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</si>
  <si>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</si>
  <si>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</si>
  <si>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</si>
  <si>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</si>
  <si>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</si>
  <si>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</si>
  <si>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</si>
  <si>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</si>
  <si>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</si>
  <si>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</si>
  <si>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</si>
  <si>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</si>
  <si>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</si>
  <si>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</si>
  <si>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</si>
  <si>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</si>
  <si>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</si>
  <si>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</si>
  <si>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</si>
  <si>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</si>
  <si>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</si>
  <si>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</si>
  <si>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</si>
  <si>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</si>
  <si>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</si>
  <si>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</si>
  <si>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</si>
  <si>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</si>
  <si>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</si>
  <si>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</si>
  <si>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</si>
  <si>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</si>
  <si>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</si>
  <si>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</si>
  <si>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</si>
  <si>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</si>
  <si>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</si>
  <si>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</si>
  <si>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</si>
  <si>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</si>
  <si>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</si>
  <si>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</si>
  <si>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</si>
  <si>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</si>
  <si>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</si>
  <si>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</si>
  <si>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</si>
  <si>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</si>
  <si>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</si>
  <si>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</si>
  <si>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</si>
  <si>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</si>
  <si>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</si>
  <si>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</si>
  <si>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</si>
  <si>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</si>
  <si>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</si>
  <si>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</si>
  <si>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</si>
  <si>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PCM-20251110-00000493</t>
  </si>
  <si>
    <t xml:space="preserve">team fuel PG need 40 min </t>
  </si>
  <si>
    <t>PCM-20251110-00001072</t>
  </si>
  <si>
    <t>ETA 50 km</t>
  </si>
  <si>
    <t>PCM-20251110-00000956</t>
  </si>
  <si>
    <t>site down again at 2025-11-10 12:50:52 // ETA 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</si>
  <si>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</si>
  <si>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</si>
  <si>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</si>
  <si>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</si>
  <si>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</si>
  <si>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</si>
  <si>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</si>
  <si>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</si>
  <si>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</si>
  <si>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</si>
  <si>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PCM-20251110-00000777</t>
  </si>
  <si>
    <t>HAJ2936</t>
  </si>
  <si>
    <t>New site and not accepted by FLM so far.</t>
  </si>
  <si>
    <t>PCM-20251110-00000974</t>
  </si>
  <si>
    <t>ETA 30min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</si>
</sst>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4" totalsRowShown="0" headerRowDxfId="31" dataDxfId="30" headerRowBorderDxfId="28" tableBorderDxfId="29">
  <autoFilter ref="A1:L2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tabSelected="1" workbookViewId="0">
      <selection activeCell="I10" sqref="I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308.61271689814748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R1</v>
      </c>
      <c r="C3" s="109"/>
      <c r="D3" s="109" t="s">
        <v>12097</v>
      </c>
      <c r="E3" s="110"/>
      <c r="F3" s="111"/>
      <c r="G3" s="112">
        <f t="shared" ca="1" si="0"/>
        <v>45971.561142824074</v>
      </c>
      <c r="H3" s="111"/>
      <c r="I3" s="109" t="str">
        <f>IFERROR(VLOOKUP(D3,DB!A:F,6,0),"")</f>
        <v>Generator-SG</v>
      </c>
      <c r="J3" s="109" t="str">
        <f>IFERROR(VLOOKUP(D3,DB!A:G,7,0),"")</f>
        <v>Dead</v>
      </c>
      <c r="K3" s="113"/>
      <c r="L3" s="114" t="str">
        <f>IFERROR(VLOOKUP(D3,DB!A:I,9,0),"")</f>
        <v>Latis</v>
      </c>
    </row>
    <row r="4" spans="1:15" ht="15" customHeight="1">
      <c r="A4" s="108"/>
      <c r="B4" s="109" t="str">
        <f>IFERROR(VLOOKUP(D4,DB!A:K,11,0),"")</f>
        <v/>
      </c>
      <c r="C4" s="109"/>
      <c r="D4" s="109"/>
      <c r="E4" s="110"/>
      <c r="F4" s="111"/>
      <c r="G4" s="112">
        <f t="shared" ca="1" si="0"/>
        <v>45971.561142824074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45971.561142824074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45971.561142824074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45971.561142824074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45971.561142824074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45971.561142824074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45971.561142824074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45971.561142824074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45971.561142824074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45971.561142824074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45971.561142824074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45971.561142824074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45971.561142824074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45971.561142824074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45971.561142824074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45971.561142824074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45971.561142824074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45971.561142824074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45971.561142824074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45971.561142824074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45971.561142824074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45971.561142824074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45971.561142824074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45971.561142824074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45971.561142824074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45971.561142824074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45971.561142824074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45971.561142824074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45971.561142824074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45971.561142824074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45971.561142824074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45971.561142824074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45971.561142824074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45971.561142824074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45971.561142824074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45971.561142824074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45971.561142824074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45971.561142824074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45971.561142824074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45971.561142824074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45971.561142824074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45971.561142824074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45971.561142824074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45971.561142824074</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45971.561142824074</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5D7115E3-C590-4FE2-939F-6444C247678D}"/>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4" ca="1" si="0">IFERROR(NOW()-F3,"-")</f>
        <v>146.56130486111215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12914</v>
      </c>
      <c r="E4" s="103" t="s">
        <v>39021</v>
      </c>
      <c r="F4" s="104">
        <v>45971.306087962963</v>
      </c>
      <c r="G4" s="105">
        <f t="shared" ca="1" si="0"/>
        <v>0.25505486111069331</v>
      </c>
      <c r="H4" s="104">
        <v>45971.300138888888</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14489</v>
      </c>
      <c r="E5" s="103" t="s">
        <v>39021</v>
      </c>
      <c r="F5" s="104">
        <v>45971.516782407409</v>
      </c>
      <c r="G5" s="105">
        <f t="shared" ref="G5:G30" ca="1" si="1">IFERROR(NOW()-F5,"-")</f>
        <v>4.4360416664858349E-2</v>
      </c>
      <c r="H5" s="104">
        <v>45971.51053240741</v>
      </c>
      <c r="I5" s="18" t="str">
        <f>IFERROR(VLOOKUP(D5,DB!A:F,6,0),"")</f>
        <v>SCECO</v>
      </c>
      <c r="J5" s="18" t="str">
        <f>IFERROR(VLOOKUP(D5,DB!A:G,7,0),"")</f>
        <v>Dead+No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45971.561142824074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45971.561142824074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45971.561142824074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45971.561142824074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61"/>
      <c r="E10" s="103"/>
      <c r="F10" s="104"/>
      <c r="G10" s="105">
        <f t="shared" ca="1" si="1"/>
        <v>45971.561142824074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45971.561142824074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45971.561142824074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45971.561142824074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45971.561142824074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45971.561142824074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45971.561142824074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45971.561142824074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45971.561142824074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45971.561142824074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45971.561142824074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45971.561142824074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45971.561142824074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45971.561142824074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45971.561142824074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45971.561142824074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45971.561142824074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45971.561142824074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45971.561142824074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45971.561142824074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45971.561142824074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ref="G31:G62" ca="1" si="2">IFERROR(NOW()-F31,"-")</f>
        <v>45971.561142824074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45971.561142824074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45971.561142824074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45971.561142824074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45971.561142824074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45971.561142824074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t="shared" ca="1" si="2"/>
        <v>45971.561142824074</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20234</v>
      </c>
      <c r="E2" s="18" t="s">
        <v>39021</v>
      </c>
      <c r="F2" s="20">
        <v>45971.4766087963</v>
      </c>
      <c r="G2" s="21">
        <f ca="1">IFERROR(NOW()-F2,"-")</f>
        <v>8.4534027773770504E-2</v>
      </c>
      <c r="H2" s="22">
        <v>45971.471597222226</v>
      </c>
      <c r="I2" s="19" t="str">
        <f>IFERROR(VLOOKUP(D2,DB!A:F,6,0),"")</f>
        <v>Generator-SG</v>
      </c>
      <c r="J2" s="18" t="str">
        <f>IFERROR(VLOOKUP(D2,DB!A:G,7,0),"")</f>
        <v>Dead+No BB Design</v>
      </c>
      <c r="K2" s="45" t="s">
        <v>39110</v>
      </c>
      <c r="L2" s="23" t="str">
        <f>IFERROR(VLOOKUP(D2,DB!A:I,9,0),"")</f>
        <v>Latis</v>
      </c>
    </row>
    <row r="3" spans="1:13" ht="15" customHeight="1">
      <c r="A3" s="19"/>
      <c r="B3" s="61" t="str">
        <f>IFERROR(VLOOKUP(D3,DB!A:K,11,0),"")</f>
        <v/>
      </c>
      <c r="C3" s="18"/>
      <c r="D3" s="61"/>
      <c r="E3" s="18"/>
      <c r="F3" s="20"/>
      <c r="G3" s="21">
        <f t="shared" ref="G3:G11" ca="1" si="0">IFERROR(NOW()-F3,"-")</f>
        <v>45971.561142824074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45971.561142824074</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45971.561142824074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45971.561142824074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45971.561142824074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45971.561142824074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45971.561142824074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45971.561142824074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45971.561142824074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45971.561142824074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45971.561142824074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45971.561142824074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45971.561142824074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45971.561142824074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45971.561142824074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45971.561142824074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45971.561142824074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45971.561142824074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45971.561142824074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45971.561142824074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45971.561142824074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45971.561142824074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45971.561142824074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45971.561142824074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45971.561142824074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45971.561142824074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45971.561142824074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45971.561142824074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45971.561142824074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45971.561142824074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45971.561142824074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45971.561142824074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45971.561142824074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45971.561142824074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45971.561142824074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45971.561142824074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45971.561142824074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45971.561142824074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45971.561142824074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45971.561142824074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45971.561142824074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45971.561142824074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45971.561142824074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45971.561142824074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45971.561142824074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45971.561142824074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45971.561142824074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45971.561142824074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45971.561142824074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45971.561142824074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45971.561142824074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45971.561142824074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45971.561142824074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45971.561142824074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45971.561142824074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45971.561142824074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45971.561142824074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45971.561142824074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45971.561142824074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45971.561142824074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45971.561142824074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45971.561142824074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45971.561142824074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45971.561142824074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45971.561142824074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45971.561142824074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45971.561142824074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45971.561142824074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45971.561142824074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45971.561142824074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45971.561142824074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45971.561142824074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45971.561142824074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45971.561142824074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45971.561142824074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45971.561142824074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45971.561142824074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45971.561142824074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45971.561142824074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45971.561142824074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45971.561142824074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45971.561142824074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45971.561142824074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45971.561142824074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45971.561142824074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45971.561142824074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45971.561142824074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45971.561142824074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45971.561142824074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45971.561142824074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45971.561142824074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45971.561142824074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45971.561142824074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45971.561142824074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45971.561142824074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45971.561142824074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45971.561142824074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45971.561142824074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45971.561142824074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45971.561142824074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45971.561142824074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45971.561142824074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45971.561142824074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45971.561142824074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45971.561142824074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45971.561142824074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45971.561142824074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45971.561142824074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45971.561142824074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45971.561142824074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45971.561142824074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45971.561142824074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45971.561142824074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45971.561142824074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45971.561142824074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45971.561142824074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45971.561142824074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45971.561142824074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45971.561142824074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45971.561142824074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45971.561142824074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45971.561142824074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45971.561142824074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45971.561142824074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45971.561142824074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45971.561142824074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45971.561142824074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45971.561142824074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45971.561142824074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45971.561142824074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45971.561142824074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45971.561142824074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45971.561142824074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45971.561142824074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45971.561142824074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45971.561142824074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45971.561142824074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45971.561142824074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45971.561142824074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45971.561142824074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45971.561142824074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45971.561142824074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45971.561142824074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45971.561142824074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45971.561142824074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45971.561142824074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45971.561142824074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45971.561142824074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45971.561142824074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45971.561142824074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45971.561142824074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45971.561142824074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45971.561142824074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45971.561142824074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45971.561142824074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45971.561142824074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45971.561142824074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45971.561142824074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45971.561142824074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45971.561142824074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45971.561142824074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45971.561142824074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45971.561142824074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45971.561142824074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45971.561142824074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45971.561142824074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45971.561142824074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45971.561142824074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45971.561142824074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45971.561142824074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45971.561142824074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45971.561142824074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45971.561142824074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45971.561142824074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45971.561142824074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45971.561142824074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45971.561142824074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45971.561142824074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45971.561142824074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45971.561142824074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45971.561142824074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45971.561142824074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45971.561142824074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45971.561142824074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45971.561142824074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45971.561142824074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45971.561142824074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45971.561142824074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45971.561142824074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45971.561142824074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45971.561142824074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45971.561142824074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45971.561142824074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45971.561142824074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45971.561142824074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45971.561142824074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45971.561142824074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45971.561142824074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45971.561142824074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45971.561142824074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45971.561142824074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45971.561142824074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45971.561142824074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45971.561142824074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45971.561142824074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45971.561142824074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45971.561142824074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45971.561142824074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45971.561142824074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45971.561142824074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45971.561142824074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45971.561142824074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45971.561142824074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45971.561142824074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45971.561142824074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45971.561142824074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45971.561142824074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45971.561142824074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45971.561142824074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45971.561142824074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45971.561142824074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45971.561142824074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45971.561142824074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45971.561142824074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45971.561142824074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45971.561142824074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45971.561142824074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45971.561142824074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45971.561142824074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45971.561142824074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45971.561142824074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45971.561142824074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45971.561142824074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45971.561142824074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45971.561142824074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45971.561142824074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45971.561142824074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45971.561142824074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45971.561142824074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45971.561142824074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45971.561142824074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45971.561142824074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45971.561142824074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45971.561142824074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45971.561142824074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45971.561142824074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45971.561142824074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45971.561142824074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45971.561142824074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45971.561142824074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45971.561142824074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45971.561142824074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45971.561142824074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45971.561142824074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45971.561142824074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45971.561142824074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45971.561142824074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45971.561142824074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45971.561142824074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45971.561142824074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45971.561142824074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45971.561142824074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45971.561142824074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45971.561142824074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45971.561142824074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45971.561142824074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45971.561142824074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45971.561142824074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45971.561142824074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45971.561142824074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45971.561142824074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45971.561142824074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45971.561142824074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45971.561142824074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45971.561142824074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45971.561142824074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45971.561142824074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45971.561142824074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45971.561142824074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45971.561142824074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45971.561142824074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45971.561142824074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45971.561142824074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45971.561142824074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45971.561142824074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45971.561142824074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45971.561142824074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45971.561142824074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45971.561142824074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45971.561142824074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45971.561142824074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45971.561142824074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45971.561142824074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45971.561142824074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45971.561142824074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45971.561142824074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45971.561142824074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45971.561142824074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45971.561142824074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45971.561142824074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45971.561142824074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45971.561142824074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45971.561142824074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45971.561142824074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45971.561142824074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45971.561142824074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45971.561142824074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45971.561142824074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45971.561142824074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45971.561142824074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45971.561142824074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45971.561142824074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45971.561142824074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45971.561142824074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45971.561142824074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45971.561142824074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45971.561142824074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45971.561142824074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45971.561142824074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45971.561142824074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45971.561142824074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45971.561142824074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45971.561142824074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45971.561142824074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45971.561142824074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45971.561142824074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45971.561142824074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45971.561142824074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45971.561142824074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45971.561142824074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45971.561142824074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45971.561142824074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45971.561142824074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45971.561142824074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45971.561142824074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45971.561142824074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45971.561142824074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45971.561142824074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45971.561142824074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45971.561142824074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45971.561142824074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45971.561142824074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45971.561142824074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45971.561142824074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45971.561142824074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45971.561142824074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45971.561142824074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45971.561142824074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45971.561142824074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45971.561142824074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45971.561142824074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45971.561142824074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45971.561142824074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45971.561142824074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45971.561142824074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45971.561142824074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45971.561142824074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45971.561142824074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45971.561142824074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45971.561142824074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45971.561142824074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45971.561142824074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45971.561142824074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45971.561142824074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45971.561142824074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45971.561142824074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45971.561142824074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45971.561142824074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45971.561142824074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45971.561142824074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45971.561142824074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45971.561142824074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45971.561142824074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45971.561142824074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45971.561142824074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45971.561142824074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45971.561142824074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45971.561142824074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45971.561142824074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45971.561142824074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45971.561142824074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45971.561142824074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45971.561142824074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45971.561142824074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45971.561142824074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45971.561142824074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45971.561142824074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45971.561142824074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45971.561142824074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45971.561142824074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45971.561142824074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45971.561142824074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45971.561142824074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45971.561142824074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45971.561142824074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45971.561142824074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45971.561142824074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45971.561142824074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45971.561142824074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45971.561142824074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45971.561142824074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45971.561142824074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45971.561142824074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45971.561142824074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45971.561142824074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45971.561142824074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45971.561142824074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45971.561142824074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45971.561142824074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45971.561142824074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45971.561142824074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45971.561142824074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45971.561142824074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45971.561142824074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45971.561142824074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45971.561142824074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45971.561142824074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45971.561142824074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45971.561142824074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45971.561142824074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45971.561142824074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45971.561142824074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45971.561142824074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45971.561142824074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45971.561142824074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45971.561142824074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45971.561142824074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45971.561142824074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45971.561142824074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45971.561142824074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45971.561142824074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45971.561142824074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45971.561142824074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45971.561142824074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45971.561142824074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45971.561142824074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45971.561142824074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45971.561142824074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45971.561142824074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45971.561142824074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45971.561142824074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45971.561142824074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45971.561142824074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45971.561142824074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45971.561142824074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45971.561142824074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45971.561142824074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45971.561142824074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45971.561142824074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45971.561142824074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45971.561142824074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45971.561142824074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45971.561142824074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45971.561142824074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45971.561142824074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45971.561142824074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45971.561142824074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45971.561142824074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45971.561142824074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45971.561142824074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45971.561142824074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45971.561142824074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45971.561142824074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45971.561142824074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45971.561142824074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45971.561142824074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45971.561142824074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45971.561142824074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45971.561142824074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45971.561142824074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45971.561142824074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45971.561142824074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45971.561142824074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45971.561142824074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45971.561142824074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45971.561142824074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45971.561142824074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45971.561142824074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45971.561142824074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45971.561142824074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45971.561142824074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45971.561142824074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45971.561142824074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45971.561142824074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45971.561142824074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45971.561142824074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45971.561142824074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45971.561142824074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45971.561142824074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45971.561142824074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45971.561142824074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45971.561142824074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45971.561142824074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45971.561142824074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45971.561142824074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45971.561142824074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45971.561142824074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45971.561142824074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45971.561142824074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45971.561142824074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45971.561142824074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45971.561142824074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45971.561142824074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45971.561142824074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45971.561142824074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45971.561142824074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45971.561142824074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45971.561142824074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45971.561142824074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45971.561142824074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45971.561142824074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45971.561142824074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45971.561142824074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45971.561142824074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45971.561142824074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45971.561142824074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45971.561142824074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45971.561142824074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45971.561142824074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45971.561142824074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45971.561142824074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45971.561142824074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45971.561142824074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45971.561142824074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45971.561142824074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45971.561142824074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45971.561142824074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45971.561142824074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45971.561142824074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45971.561142824074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45971.561142824074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45971.561142824074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45971.561142824074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45971.561142824074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45971.561142824074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45971.561142824074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45971.561142824074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45971.561142824074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45971.561142824074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45971.561142824074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45971.561142824074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45971.561142824074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45971.561142824074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45971.561142824074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45971.561142824074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45971.561142824074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45971.561142824074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45971.561142824074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45971.561142824074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45971.561142824074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45971.561142824074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45971.561142824074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45971.561142824074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45971.561142824074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45971.561142824074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45971.561142824074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45971.561142824074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45971.561142824074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45971.561142824074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45971.561142824074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45971.561142824074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45971.561142824074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45971.561142824074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45971.561142824074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45971.561142824074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45971.561142824074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45971.561142824074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45971.561142824074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45971.561142824074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45971.561142824074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45971.561142824074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45971.561142824074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45971.561142824074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45971.561142824074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45971.561142824074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45971.561142824074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45971.561142824074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45971.561142824074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45971.561142824074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45971.561142824074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45971.561142824074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45971.561142824074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45971.561142824074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45971.561142824074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45971.561142824074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45971.561142824074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45971.561142824074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45971.561142824074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45971.561142824074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45971.561142824074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45971.561142824074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45971.561142824074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45971.561142824074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45971.561142824074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45971.561142824074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45971.561142824074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45971.561142824074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45971.561142824074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45971.561142824074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45971.561142824074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45971.561142824074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45971.561142824074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45971.561142824074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45971.561142824074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45971.561142824074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45971.561142824074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45971.561142824074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45971.561142824074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45971.561142824074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45971.561142824074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45971.561142824074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45971.561142824074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45971.561142824074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45971.561142824074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45971.561142824074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45971.561142824074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45971.561142824074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45971.561142824074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45971.561142824074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45971.561142824074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45971.561142824074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45971.561142824074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45971.561142824074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45971.561142824074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45971.561142824074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45971.561142824074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45971.561142824074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45971.561142824074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45971.561142824074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45971.561142824074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45971.561142824074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45971.561142824074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45971.561142824074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45971.561142824074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45971.561142824074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45971.561142824074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45971.561142824074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45971.561142824074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45971.561142824074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45971.561142824074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45971.561142824074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45971.561142824074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45971.561142824074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45971.561142824074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45971.561142824074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45971.561142824074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45971.561142824074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45971.561142824074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45971.561142824074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45971.561142824074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45971.561142824074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45971.561142824074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45971.561142824074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45971.561142824074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45971.561142824074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45971.561142824074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45971.561142824074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45971.561142824074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45971.561142824074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45971.561142824074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45971.561142824074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45971.561142824074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45971.561142824074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45971.561142824074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45971.561142824074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45971.561142824074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45971.561142824074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45971.561142824074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45971.561142824074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45971.561142824074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45971.561142824074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45971.561142824074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45971.561142824074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45971.561142824074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45971.561142824074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45971.561142824074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45971.561142824074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45971.561142824074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45971.561142824074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45971.561142824074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45971.561142824074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45971.561142824074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45971.561142824074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45971.561142824074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45971.561142824074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45971.561142824074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45971.561142824074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45971.561142824074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45971.561142824074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45971.561142824074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45971.561142824074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45971.561142824074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45971.561142824074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45971.561142824074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45971.561142824074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45971.561142824074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45971.561142824074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45971.561142824074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45971.561142824074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45971.561142824074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45971.561142824074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45971.561142824074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45971.561142824074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45971.561142824074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45971.561142824074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45971.561142824074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45971.561142824074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45971.561142824074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45971.561142824074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45971.561142824074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45971.561142824074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45971.561142824074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45971.561142824074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45971.561142824074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45971.561142824074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45971.561142824074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45971.561142824074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45971.561142824074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45971.561142824074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45971.561142824074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45971.561142824074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45971.561142824074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45971.561142824074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45971.561142824074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45971.561142824074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45971.561142824074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45971.561142824074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45971.561142824074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45971.561142824074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45971.561142824074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45971.561142824074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45971.561142824074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45971.561142824074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45971.561142824074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45971.561142824074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45971.561142824074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45971.561142824074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45971.561142824074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45971.561142824074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45971.561142824074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45971.561142824074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45971.561142824074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45971.561142824074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45971.561142824074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45971.561142824074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45971.561142824074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45971.561142824074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45971.561142824074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45971.561142824074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45971.561142824074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45971.561142824074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45971.561142824074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45971.561142824074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45971.561142824074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45971.561142824074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45971.561142824074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45971.561142824074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45971.561142824074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45971.561142824074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45971.561142824074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45971.561142824074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45971.561142824074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45971.561142824074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45971.561142824074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45971.561142824074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45971.561142824074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45971.561142824074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45971.561142824074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45971.561142824074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45971.561142824074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45971.561142824074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45971.561142824074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45971.561142824074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45971.561142824074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45971.561142824074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45971.561142824074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45971.561142824074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45971.561142824074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45971.561142824074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45971.561142824074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45971.561142824074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45971.561142824074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45971.561142824074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45971.561142824074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45971.561142824074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45971.561142824074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45971.561142824074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45971.561142824074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45971.561142824074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45971.561142824074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45971.561142824074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45971.561142824074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45971.561142824074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45971.561142824074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45971.561142824074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45971.561142824074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45971.561142824074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45971.561142824074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45971.561142824074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45971.561142824074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45971.561142824074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45971.561142824074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45971.561142824074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45971.561142824074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45971.561142824074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45971.561142824074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45971.561142824074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45971.561142824074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45971.561142824074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45971.561142824074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45971.561142824074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45971.561142824074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45971.561142824074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45971.561142824074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45971.561142824074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45971.561142824074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45971.561142824074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45971.561142824074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45971.561142824074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45971.561142824074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45971.561142824074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45971.561142824074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45971.561142824074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45971.561142824074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45971.561142824074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45971.561142824074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45971.561142824074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45971.561142824074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45971.561142824074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45971.561142824074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45971.561142824074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45971.561142824074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45971.561142824074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45971.561142824074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45971.561142824074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45971.561142824074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45971.561142824074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45971.561142824074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45971.561142824074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45971.561142824074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45971.561142824074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45971.561142824074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45971.561142824074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45971.561142824074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45971.561142824074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45971.561142824074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45971.561142824074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45971.561142824074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45971.561142824074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45971.561142824074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45971.561142824074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45971.561142824074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45971.561142824074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45971.561142824074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45971.561142824074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45971.561142824074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45971.561142824074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45971.561142824074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45971.561142824074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45971.561142824074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45971.561142824074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45971.561142824074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45971.561142824074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45971.561142824074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45971.561142824074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45971.561142824074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45971.561142824074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45971.561142824074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45971.561142824074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45971.561142824074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45971.561142824074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45971.561142824074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45971.561142824074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45971.561142824074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45971.561142824074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45971.561142824074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45971.561142824074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45971.561142824074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45971.561142824074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45971.561142824074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45971.561142824074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45971.561142824074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45971.561142824074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45971.561142824074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45971.561142824074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45971.561142824074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45971.561142824074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45971.561142824074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45971.561142824074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45971.561142824074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45971.561142824074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45971.561142824074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45971.561142824074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45971.561142824074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45971.561142824074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45971.561142824074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45971.561142824074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45971.561142824074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45971.561142824074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45971.561142824074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45971.561142824074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45971.561142824074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45971.561142824074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45971.561142824074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45971.561142824074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45971.561142824074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45971.561142824074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45971.561142824074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45971.561142824074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45971.561142824074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45971.561142824074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45971.561142824074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45971.561142824074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45971.561142824074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45971.561142824074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45971.561142824074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45971.561142824074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45971.561142824074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45971.561142824074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45971.561142824074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45971.561142824074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45971.561142824074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45971.561142824074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45971.561142824074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45971.561142824074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45971.561142824074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45971.561142824074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45971.561142824074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45971.561142824074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45971.561142824074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45971.561142824074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45971.561142824074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45971.561142824074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45971.561142824074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45971.561142824074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45971.561142824074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45971.561142824074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45971.561142824074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45971.561142824074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45971.561142824074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45971.561142824074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45971.561142824074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45971.561142824074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45971.561142824074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45971.561142824074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45971.561142824074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45971.561142824074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45971.561142824074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45971.561142824074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45971.561142824074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45971.561142824074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45971.561142824074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45971.561142824074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45971.561142824074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45971.561142824074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45971.561142824074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45971.561142824074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45971.561142824074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45971.561142824074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45971.561142824074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45971.561142824074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45971.561142824074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45971.561142824074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45971.561142824074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45971.561142824074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45971.561142824074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45971.561142824074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45971.561142824074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45971.561142824074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45971.561142824074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45971.561142824074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45971.561142824074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45971.561142824074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45971.561142824074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45971.561142824074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45971.561142824074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45971.561142824074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45971.561142824074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45971.561142824074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45971.561142824074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45971.561142824074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45971.561142824074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45971.561142824074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45971.561142824074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45971.561142824074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45971.561142824074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45971.561142824074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45971.561142824074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45971.561142824074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45971.561142824074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45971.561142824074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45971.561142824074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45971.561142824074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45971.561142824074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45971.561142824074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45971.561142824074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45971.561142824074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45971.561142824074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45971.561142824074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45971.561142824074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45971.561142824074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45971.561142824074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45971.561142824074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45971.561142824074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45971.561142824074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45971.561142824074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45971.561142824074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45971.561142824074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45971.561142824074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45971.561142824074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45971.561142824074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45971.561142824074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45971.561142824074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45971.561142824074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45971.561142824074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45971.561142824074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45971.561142824074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45971.561142824074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45971.561142824074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45971.561142824074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45971.561142824074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45971.561142824074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45971.561142824074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45971.561142824074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45971.561142824074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45971.561142824074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45971.561142824074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45971.561142824074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45971.561142824074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45971.561142824074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45971.561142824074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45971.561142824074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45971.561142824074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45971.561142824074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45971.561142824074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45971.561142824074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45971.561142824074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45971.561142824074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45971.561142824074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45971.561142824074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45971.561142824074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45971.561142824074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45971.561142824074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45971.561142824074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45971.561142824074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45971.561142824074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45971.561142824074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45971.561142824074</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268.08042523147742</v>
      </c>
      <c r="H2" s="96">
        <v>45703.474768518521</v>
      </c>
      <c r="I2" s="96" t="str">
        <f>IFERROR(VLOOKUP(D2,DB!A:F,6,0),"")</f>
        <v>SCECO</v>
      </c>
      <c r="J2" s="96" t="str">
        <f>IFERROR(VLOOKUP(D2,DB!A:G,7,0),"")</f>
        <v>Dead</v>
      </c>
      <c r="K2" s="98" t="s">
        <v>39112</v>
      </c>
      <c r="L2" s="92" t="str">
        <f>IFERROR(VLOOKUP(D2,DB!A:I,9,0),"")</f>
        <v>Latis</v>
      </c>
    </row>
    <row r="3" spans="1:16" ht="15" customHeight="1">
      <c r="A3" s="135"/>
      <c r="B3" s="135" t="str">
        <f>IFERROR(VLOOKUP(D3,DB!A:K,11,0),"")</f>
        <v/>
      </c>
      <c r="C3" s="94"/>
      <c r="D3" s="92"/>
      <c r="E3" s="95"/>
      <c r="F3" s="96"/>
      <c r="G3" s="97">
        <f ca="1">IFERROR(NOW()-F3,"")</f>
        <v>45971.561142824074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45971.561142824074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45971.561142824074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45971.561142824074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45971.561142824074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45971.561142824074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45971.561142824074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45971.561142824074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45971.561142824074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45971.561142824074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45971.561142824074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45971.561142824074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45971.561142824074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45971.561142824074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45971.561142824074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45971.561142824074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45971.561142824074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45971.561142824074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45971.561142824074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45971.561142824074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45971.561142824074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45971.561142824074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45971.561142824074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45971.561142824074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45971.561142824074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45971.561142824074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45971.561142824074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45971.561142824074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45971.561142824074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45971.561142824074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45971.561142824074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45971.561142824074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45971.561142824074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45971.561142824074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45971.561142824074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45971.561142824074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45971.561142824074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45971.561142824074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45971.561142824074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45971.561142824074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45971.561142824074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45971.561142824074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45971.561142824074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45971.561142824074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45971.561142824074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45971.561142824074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45971.561142824074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45971.561142824074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45971.561142824074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45971.561142824074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45971.561142824074</v>
      </c>
      <c r="H53" s="96"/>
      <c r="I53" s="135" t="str">
        <f>IFERROR(VLOOKUP(D53,DB!A:F,6,0),"")</f>
        <v/>
      </c>
      <c r="J53" s="135" t="str">
        <f>IFERROR(VLOOKUP(D53,DB!A:G,7,0),"")</f>
        <v/>
      </c>
      <c r="K53" s="98"/>
      <c r="L53" s="92" t="str">
        <f>IFERROR(VLOOKUP(D53,DB!A:I,9,0),"")</f>
        <v/>
      </c>
    </row>
    <row r="54" spans="1:12" ht="15" customHeight="1">
      <c r="A54" s="149"/>
      <c r="B54" s="149" t="str">
        <f>IFERROR(VLOOKUP(D54,DB!A:K,11,0),"")</f>
        <v/>
      </c>
      <c r="C54" s="150"/>
      <c r="D54" s="151"/>
      <c r="E54" s="152"/>
      <c r="F54" s="153"/>
      <c r="G54" s="97">
        <f ca="1">IFERROR(NOW()-F54,"")</f>
        <v>45971.561142824074</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45971.561142824074</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45971.561142824074</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45971.561142824074</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45971.561142824074</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45971.561142824074</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45971.561142824074</v>
      </c>
      <c r="H60" s="153"/>
      <c r="I60" s="149" t="str">
        <f>IFERROR(VLOOKUP(D60,DB!A:F,6,0),"")</f>
        <v/>
      </c>
      <c r="J60" s="149" t="str">
        <f>IFERROR(VLOOKUP(D60,DB!A:G,7,0),"")</f>
        <v/>
      </c>
      <c r="K60" s="154"/>
      <c r="L60" s="151" t="str">
        <f>IFERROR(VLOOKUP(D60,DB!A:I,9,0),"")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79.729082638885302</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45.372265509256977</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43" ca="1" si="1">IFERROR(NOW()-F4,"")</f>
        <v>22.900031712961209</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
        <v>5443</v>
      </c>
      <c r="C6" s="124">
        <v>1</v>
      </c>
      <c r="D6" s="124" t="s">
        <v>39122</v>
      </c>
      <c r="E6" s="124" t="s">
        <v>39021</v>
      </c>
      <c r="F6" s="125">
        <v>45971.43513888889</v>
      </c>
      <c r="G6" s="126">
        <f t="shared" ca="1" si="1"/>
        <v>0.12600393518368946</v>
      </c>
      <c r="H6" s="125">
        <v>45971.428888888891</v>
      </c>
      <c r="I6" s="124" t="s">
        <v>22</v>
      </c>
      <c r="J6" s="124" t="s">
        <v>24</v>
      </c>
      <c r="K6" s="124" t="s">
        <v>39123</v>
      </c>
      <c r="L6" s="124" t="str">
        <f>IFERROR(VLOOKUP(D6,DB!A:I,9,0),"")</f>
        <v/>
      </c>
    </row>
    <row r="7" spans="1:13">
      <c r="A7" s="124"/>
      <c r="B7" s="124" t="str">
        <f>IFERROR(VLOOKUP(D7,DB!A:K,11,0),"")</f>
        <v/>
      </c>
      <c r="C7" s="124"/>
      <c r="D7" s="124"/>
      <c r="E7" s="124"/>
      <c r="F7" s="125"/>
      <c r="G7" s="126">
        <f t="shared" ca="1" si="1"/>
        <v>45971.561142824074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45971.561142824074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45971.561142824074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45971.561142824074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45971.561142824074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45971.561142824074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45971.561142824074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45971.561142824074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45971.561142824074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45971.561142824074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45971.561142824074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45971.561142824074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45971.561142824074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45971.561142824074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45971.561142824074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45971.561142824074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45971.561142824074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45971.561142824074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45971.561142824074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45971.561142824074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45971.561142824074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45971.561142824074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45971.561142824074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45971.561142824074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45971.561142824074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45971.561142824074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45971.561142824074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45971.561142824074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45971.561142824074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45971.561142824074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45971.561142824074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45971.561142824074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45971.561142824074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45971.561142824074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45971.561142824074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45971.561142824074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45971.561142824074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ref="G44:G107" ca="1" si="2">IFERROR(NOW()-F44,"")</f>
        <v>45971.561142824074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45971.561142824074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45971.561142824074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45971.561142824074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45971.561142824074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45971.561142824074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45971.561142824074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45971.561142824074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45971.561142824074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45971.561142824074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45971.561142824074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45971.561142824074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45971.561142824074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45971.561142824074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45971.561142824074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45971.561142824074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45971.561142824074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45971.561142824074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45971.561142824074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45971.561142824074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45971.561142824074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45971.561142824074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45971.561142824074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45971.561142824074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45971.561142824074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45971.561142824074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45971.561142824074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45971.561142824074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45971.561142824074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45971.561142824074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45971.561142824074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45971.561142824074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45971.561142824074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45971.561142824074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45971.561142824074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45971.561142824074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45971.561142824074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45971.561142824074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45971.561142824074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45971.561142824074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45971.561142824074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45971.561142824074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45971.561142824074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45971.561142824074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45971.561142824074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45971.561142824074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45971.561142824074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45971.561142824074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45971.561142824074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45971.561142824074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45971.561142824074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45971.561142824074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45971.561142824074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45971.561142824074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45971.561142824074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45971.561142824074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45971.561142824074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45971.561142824074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45971.561142824074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45971.561142824074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45971.561142824074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45971.561142824074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45971.561142824074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45971.561142824074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ref="G108:G171" ca="1" si="3">IFERROR(NOW()-F108,"")</f>
        <v>45971.561142824074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45971.561142824074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45971.561142824074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45971.561142824074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45971.561142824074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45971.561142824074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45971.561142824074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45971.561142824074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45971.561142824074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45971.561142824074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45971.561142824074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45971.561142824074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45971.561142824074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45971.561142824074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45971.561142824074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45971.561142824074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45971.561142824074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45971.561142824074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45971.561142824074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45971.561142824074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45971.561142824074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45971.561142824074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45971.561142824074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45971.561142824074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45971.561142824074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45971.561142824074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45971.561142824074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45971.561142824074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45971.561142824074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45971.561142824074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45971.561142824074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45971.561142824074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45971.561142824074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45971.561142824074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45971.561142824074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45971.561142824074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45971.561142824074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45971.561142824074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45971.561142824074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45971.561142824074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45971.561142824074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45971.561142824074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45971.561142824074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45971.561142824074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45971.561142824074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45971.561142824074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45971.561142824074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45971.561142824074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45971.561142824074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45971.561142824074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45971.561142824074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45971.561142824074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45971.561142824074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45971.561142824074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45971.561142824074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45971.561142824074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45971.561142824074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45971.561142824074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45971.561142824074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45971.561142824074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45971.561142824074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45971.561142824074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45971.561142824074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45971.561142824074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ref="G172:G235" ca="1" si="4">IFERROR(NOW()-F172,"")</f>
        <v>45971.561142824074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45971.561142824074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45971.561142824074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45971.561142824074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45971.561142824074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45971.561142824074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45971.561142824074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45971.561142824074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45971.561142824074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45971.561142824074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45971.561142824074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45971.561142824074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45971.561142824074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45971.561142824074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45971.561142824074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45971.561142824074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45971.561142824074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45971.561142824074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45971.561142824074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45971.561142824074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45971.561142824074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45971.561142824074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45971.561142824074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45971.561142824074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45971.561142824074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45971.561142824074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45971.561142824074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45971.561142824074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45971.561142824074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45971.561142824074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45971.561142824074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45971.561142824074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45971.561142824074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45971.561142824074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45971.561142824074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45971.561142824074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45971.561142824074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45971.561142824074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45971.561142824074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45971.561142824074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45971.561142824074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45971.561142824074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45971.561142824074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45971.561142824074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45971.561142824074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45971.561142824074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45971.561142824074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45971.561142824074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45971.561142824074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45971.561142824074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45971.561142824074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45971.561142824074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45971.561142824074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45971.561142824074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45971.561142824074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45971.561142824074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45971.561142824074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45971.561142824074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45971.561142824074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45971.561142824074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45971.561142824074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45971.561142824074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45971.561142824074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45971.561142824074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ref="G236:G299" ca="1" si="5">IFERROR(NOW()-F236,"")</f>
        <v>45971.561142824074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45971.561142824074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45971.561142824074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45971.561142824074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45971.561142824074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45971.561142824074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45971.561142824074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45971.561142824074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45971.561142824074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45971.561142824074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45971.561142824074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45971.561142824074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45971.561142824074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45971.561142824074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45971.561142824074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45971.561142824074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45971.561142824074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45971.561142824074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45971.561142824074</v>
      </c>
      <c r="H254" s="124"/>
      <c r="I254" s="124" t="str">
        <f>IFERROR(VLOOKUP(D254,DB!A:F,6,0),"")</f>
        <v/>
      </c>
      <c r="J254" s="124" t="str">
        <f>IFERROR(VLOOKUP(D254,DB!A:G,7,0),"")</f>
        <v/>
      </c>
      <c r="K254" s="124"/>
      <c r="L254" s="124" t="str">
        <f>IFERROR(VLOOKUP(D254,DB!A:I,9,0),"")</f>
        <v/>
      </c>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sheetData>
  <dataValidations count="2">
    <dataValidation allowBlank="1" showInputMessage="1" showErrorMessage="1" sqref="E1" xr:uid="{920C6338-E771-4DAE-8C89-92A9093EA4DE}"/>
    <dataValidation type="list" allowBlank="1" showInputMessage="1" showErrorMessage="1" sqref="E2:E2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39124</v>
      </c>
      <c r="B2" s="141" t="str">
        <f>IFERROR(VLOOKUP(D2,DB!A:K,11,0),"")</f>
        <v>R6</v>
      </c>
      <c r="C2" s="142">
        <v>1</v>
      </c>
      <c r="D2" s="141" t="s">
        <v>37495</v>
      </c>
      <c r="E2" s="124" t="s">
        <v>39021</v>
      </c>
      <c r="F2" s="143">
        <v>45971.483206018522</v>
      </c>
      <c r="G2" s="105">
        <f t="shared" ref="G2:G7" ca="1" si="0">IFERROR(NOW()-F2,"-")</f>
        <v>7.7936805551871657E-2</v>
      </c>
      <c r="H2" s="143">
        <v>45971.477372685185</v>
      </c>
      <c r="I2" s="141" t="str">
        <f>IFERROR(VLOOKUP(D2,DB!A:F,6,0),"")</f>
        <v>Generator-SG</v>
      </c>
      <c r="J2" s="141" t="str">
        <f>IFERROR(VLOOKUP(D2,DB!A:G,7,0),"")</f>
        <v>Dead</v>
      </c>
      <c r="K2" s="144" t="s">
        <v>39125</v>
      </c>
      <c r="L2" s="145" t="str">
        <f>IFERROR(VLOOKUP(D2,DB!A:I,9,0),"")</f>
        <v>Latis</v>
      </c>
    </row>
    <row r="3" spans="1:16382" ht="31.5" customHeight="1">
      <c r="A3" s="140"/>
      <c r="B3" s="141" t="str">
        <f>IFERROR(VLOOKUP(D3,DB!A:K,11,0),"")</f>
        <v/>
      </c>
      <c r="C3" s="142"/>
      <c r="D3" s="141"/>
      <c r="E3" s="124"/>
      <c r="F3" s="143"/>
      <c r="G3" s="105">
        <f t="shared" ca="1" si="0"/>
        <v>45971.561142824074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45971.561142824074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45971.561142824074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45971.561142824074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45971.561142824074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45971.561142824074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45971.561142824074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45971.561142824074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45971.561142824074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45971.561142824074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45971.561142824074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45971.561142824074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45971.561142824074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45971.561142824074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45971.561142824074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45971.561142824074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45971.561142824074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45971.561142824074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45971.561142824074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45971.561142824074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45971.561142824074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45971.561142824074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45971.561142824074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45971.561142824074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45971.561142824074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45971.561142824074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45971.561142824074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45971.561142824074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45971.561142824074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45971.561142824074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45971.561142824074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45971.561142824074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45971.561142824074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45971.561142824074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45971.561142824074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45971.561142824074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45971.561142824074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45971.561142824074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45971.561142824074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45971.561142824074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45971.561142824074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45971.561142824074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45971.561142824074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45971.561142824074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45971.561142824074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45971.561142824074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45971.561142824074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45971.561142824074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45971.561142824074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45971.561142824074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45971.561142824074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45971.561142824074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45971.561142824074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45971.561142824074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45971.561142824074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45971.561142824074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45971.561142824074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45971.561142824074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45971.561142824074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45971.561142824074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45971.561142824074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45971.561142824074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45971.561142824074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45971.561142824074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45971.561142824074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45971.561142824074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45971.561142824074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45971.561142824074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45971.561142824074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45971.561142824074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45971.561142824074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45971.561142824074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45971.561142824074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45971.561142824074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45971.561142824074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45971.561142824074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45971.561142824074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45971.561142824074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45971.561142824074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45971.561142824074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45971.561142824074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45971.561142824074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45971.561142824074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45971.561142824074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45971.561142824074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45971.561142824074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45971.561142824074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45971.561142824074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45971.561142824074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45971.561142824074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45971.561142824074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45971.561142824074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45971.561142824074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45971.561142824074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45971.561142824074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45971.561142824074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45971.561142824074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45971.561142824074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45971.561142824074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45971.561142824074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45971.561142824074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45971.561142824074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45971.561142824074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45971.561142824074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45971.561142824074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45971.561142824074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45971.561142824074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45971.561142824074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45971.561142824074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45971.561142824074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45971.561142824074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45971.561142824074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45971.561142824074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45971.561142824074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45971.561142824074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45971.561142824074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45971.561142824074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45971.561142824074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45971.561142824074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45971.561142824074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45971.561142824074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45971.561142824074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45971.561142824074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45971.561142824074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45971.561142824074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45971.561142824074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45971.561142824074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45971.561142824074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45971.561142824074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45971.561142824074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45971.561142824074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45971.561142824074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45971.561142824074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45971.561142824074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45971.561142824074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45971.561142824074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45971.561142824074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45971.561142824074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45971.561142824074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45971.561142824074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45971.561142824074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45971.561142824074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45971.561142824074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45971.561142824074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45971.561142824074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45971.561142824074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45971.561142824074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45971.561142824074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45971.561142824074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45971.561142824074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45971.561142824074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45971.561142824074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45971.561142824074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45971.561142824074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45971.561142824074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45971.561142824074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45971.561142824074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45971.561142824074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45971.561142824074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45971.561142824074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45971.561142824074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45971.561142824074</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45971.561142824074</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45971.561142824074</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45971.561142824074</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45971.561142824074</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45971.561142824074</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2025-11-10T10:29:35Z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